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2 PAB\2022 Presentations\"/>
    </mc:Choice>
  </mc:AlternateContent>
  <xr:revisionPtr revIDLastSave="0" documentId="13_ncr:1_{34BEF49A-5F7C-4BF3-A20C-006FCF17E3A4}" xr6:coauthVersionLast="47" xr6:coauthVersionMax="47" xr10:uidLastSave="{00000000-0000-0000-0000-000000000000}"/>
  <bookViews>
    <workbookView xWindow="-120" yWindow="-120" windowWidth="29040" windowHeight="15840" xr2:uid="{8EF9928F-9B42-4F42-AE95-7953F78E5244}"/>
  </bookViews>
  <sheets>
    <sheet name="Step 1" sheetId="2" r:id="rId1"/>
    <sheet name="Step 2a" sheetId="3" r:id="rId2"/>
    <sheet name="Step 2b" sheetId="5" r:id="rId3"/>
    <sheet name="Step 2c" sheetId="6" r:id="rId4"/>
    <sheet name="Step 3" sheetId="7" r:id="rId5"/>
    <sheet name="Step 4- Correcting TDHCA Order" sheetId="8" r:id="rId6"/>
    <sheet name="TDHCA Order Submitted 10.31.21" sheetId="9" r:id="rId7"/>
    <sheet name="Filter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4" i="11" l="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C34" i="9"/>
  <c r="L192" i="8" l="1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184" i="7"/>
  <c r="L159" i="7"/>
  <c r="L135" i="7"/>
  <c r="L129" i="7"/>
  <c r="L105" i="7"/>
  <c r="L100" i="7"/>
  <c r="L67" i="7"/>
  <c r="L58" i="7"/>
  <c r="L49" i="7"/>
  <c r="L19" i="7"/>
  <c r="L192" i="7"/>
  <c r="L191" i="7"/>
  <c r="L190" i="7"/>
  <c r="L189" i="7"/>
  <c r="L188" i="7"/>
  <c r="L187" i="7"/>
  <c r="L186" i="7"/>
  <c r="L185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4" i="7"/>
  <c r="L133" i="7"/>
  <c r="L132" i="7"/>
  <c r="L131" i="7"/>
  <c r="L130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4" i="7"/>
  <c r="L103" i="7"/>
  <c r="L102" i="7"/>
  <c r="L101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6" i="7"/>
  <c r="L65" i="7"/>
  <c r="L64" i="7"/>
  <c r="L63" i="7"/>
  <c r="L62" i="7"/>
  <c r="L61" i="7"/>
  <c r="L60" i="7"/>
  <c r="L59" i="7"/>
  <c r="L57" i="7"/>
  <c r="L56" i="7"/>
  <c r="L55" i="7"/>
  <c r="L54" i="7"/>
  <c r="L53" i="7"/>
  <c r="L52" i="7"/>
  <c r="L51" i="7"/>
  <c r="L50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M184" i="6"/>
  <c r="M185" i="6"/>
  <c r="M186" i="6"/>
  <c r="M187" i="6"/>
  <c r="M188" i="6"/>
  <c r="M189" i="6"/>
  <c r="M190" i="6"/>
  <c r="M191" i="6"/>
  <c r="M192" i="6"/>
  <c r="M183" i="6"/>
  <c r="M4" i="6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L3" i="5"/>
  <c r="K4" i="5"/>
  <c r="L4" i="5" s="1"/>
  <c r="K183" i="5"/>
  <c r="K184" i="5" s="1"/>
  <c r="K185" i="5" s="1"/>
  <c r="K186" i="5" s="1"/>
  <c r="K187" i="5" s="1"/>
  <c r="K188" i="5" s="1"/>
  <c r="K189" i="5" s="1"/>
  <c r="K190" i="5" s="1"/>
  <c r="K191" i="5" s="1"/>
  <c r="K192" i="5" s="1"/>
  <c r="L192" i="5" s="1"/>
  <c r="K166" i="5"/>
  <c r="K167" i="5" s="1"/>
  <c r="K168" i="5" s="1"/>
  <c r="K169" i="5" s="1"/>
  <c r="K170" i="5" s="1"/>
  <c r="K171" i="5" s="1"/>
  <c r="K172" i="5" s="1"/>
  <c r="K173" i="5" s="1"/>
  <c r="K174" i="5" s="1"/>
  <c r="K175" i="5" s="1"/>
  <c r="K176" i="5" s="1"/>
  <c r="K177" i="5" s="1"/>
  <c r="K178" i="5" s="1"/>
  <c r="K179" i="5" s="1"/>
  <c r="K180" i="5" s="1"/>
  <c r="K181" i="5" s="1"/>
  <c r="K182" i="5" s="1"/>
  <c r="L182" i="5" s="1"/>
  <c r="K110" i="5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54" i="5" s="1"/>
  <c r="K155" i="5" s="1"/>
  <c r="K156" i="5" s="1"/>
  <c r="K157" i="5" s="1"/>
  <c r="K158" i="5" s="1"/>
  <c r="K159" i="5" s="1"/>
  <c r="K160" i="5" s="1"/>
  <c r="K161" i="5" s="1"/>
  <c r="K162" i="5" s="1"/>
  <c r="K163" i="5" s="1"/>
  <c r="K164" i="5" s="1"/>
  <c r="K165" i="5" s="1"/>
  <c r="L165" i="5" s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K5" i="5" l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L109" i="5" s="1"/>
  <c r="L114" i="5"/>
  <c r="L122" i="5"/>
  <c r="L170" i="5"/>
  <c r="L178" i="5"/>
  <c r="L115" i="5"/>
  <c r="L123" i="5"/>
  <c r="L131" i="5"/>
  <c r="L139" i="5"/>
  <c r="L147" i="5"/>
  <c r="L155" i="5"/>
  <c r="L163" i="5"/>
  <c r="L171" i="5"/>
  <c r="L179" i="5"/>
  <c r="L187" i="5"/>
  <c r="L138" i="5"/>
  <c r="L146" i="5"/>
  <c r="L154" i="5"/>
  <c r="L162" i="5"/>
  <c r="L186" i="5"/>
  <c r="L12" i="5"/>
  <c r="L20" i="5"/>
  <c r="L116" i="5"/>
  <c r="L124" i="5"/>
  <c r="L132" i="5"/>
  <c r="L140" i="5"/>
  <c r="L148" i="5"/>
  <c r="L156" i="5"/>
  <c r="L164" i="5"/>
  <c r="L172" i="5"/>
  <c r="L180" i="5"/>
  <c r="L188" i="5"/>
  <c r="L26" i="5"/>
  <c r="L13" i="5"/>
  <c r="L29" i="5"/>
  <c r="L117" i="5"/>
  <c r="L125" i="5"/>
  <c r="L133" i="5"/>
  <c r="L141" i="5"/>
  <c r="L149" i="5"/>
  <c r="L157" i="5"/>
  <c r="L173" i="5"/>
  <c r="L181" i="5"/>
  <c r="L189" i="5"/>
  <c r="L42" i="5"/>
  <c r="L130" i="5"/>
  <c r="L5" i="5"/>
  <c r="L21" i="5"/>
  <c r="L6" i="5"/>
  <c r="L14" i="5"/>
  <c r="L22" i="5"/>
  <c r="L38" i="5"/>
  <c r="L46" i="5"/>
  <c r="L110" i="5"/>
  <c r="L118" i="5"/>
  <c r="L126" i="5"/>
  <c r="L134" i="5"/>
  <c r="L142" i="5"/>
  <c r="L150" i="5"/>
  <c r="L158" i="5"/>
  <c r="L166" i="5"/>
  <c r="L174" i="5"/>
  <c r="L190" i="5"/>
  <c r="L7" i="5"/>
  <c r="L15" i="5"/>
  <c r="L23" i="5"/>
  <c r="L31" i="5"/>
  <c r="L39" i="5"/>
  <c r="L111" i="5"/>
  <c r="L119" i="5"/>
  <c r="L127" i="5"/>
  <c r="L135" i="5"/>
  <c r="L143" i="5"/>
  <c r="L151" i="5"/>
  <c r="L159" i="5"/>
  <c r="L167" i="5"/>
  <c r="L175" i="5"/>
  <c r="L183" i="5"/>
  <c r="L191" i="5"/>
  <c r="L10" i="5"/>
  <c r="L8" i="5"/>
  <c r="L16" i="5"/>
  <c r="L24" i="5"/>
  <c r="L32" i="5"/>
  <c r="L40" i="5"/>
  <c r="L48" i="5"/>
  <c r="L56" i="5"/>
  <c r="L64" i="5"/>
  <c r="L112" i="5"/>
  <c r="L120" i="5"/>
  <c r="L128" i="5"/>
  <c r="L136" i="5"/>
  <c r="L144" i="5"/>
  <c r="L152" i="5"/>
  <c r="L160" i="5"/>
  <c r="L168" i="5"/>
  <c r="L176" i="5"/>
  <c r="L184" i="5"/>
  <c r="L9" i="5"/>
  <c r="L17" i="5"/>
  <c r="L25" i="5"/>
  <c r="L33" i="5"/>
  <c r="L41" i="5"/>
  <c r="L49" i="5"/>
  <c r="L113" i="5"/>
  <c r="L121" i="5"/>
  <c r="L129" i="5"/>
  <c r="L137" i="5"/>
  <c r="L145" i="5"/>
  <c r="L153" i="5"/>
  <c r="L161" i="5"/>
  <c r="L169" i="5"/>
  <c r="L177" i="5"/>
  <c r="L185" i="5"/>
  <c r="L96" i="5" l="1"/>
  <c r="L18" i="5"/>
  <c r="L30" i="5"/>
  <c r="L105" i="5"/>
  <c r="L59" i="5"/>
  <c r="L103" i="5"/>
  <c r="L85" i="5"/>
  <c r="L68" i="5"/>
  <c r="L11" i="5"/>
  <c r="L98" i="5"/>
  <c r="L75" i="5"/>
  <c r="L65" i="5"/>
  <c r="L55" i="5"/>
  <c r="L45" i="5"/>
  <c r="L69" i="5"/>
  <c r="L52" i="5"/>
  <c r="L73" i="5"/>
  <c r="L57" i="5"/>
  <c r="L47" i="5"/>
  <c r="L94" i="5"/>
  <c r="L37" i="5"/>
  <c r="L28" i="5"/>
  <c r="L50" i="5"/>
  <c r="L82" i="5"/>
  <c r="L104" i="5"/>
  <c r="L102" i="5"/>
  <c r="L77" i="5"/>
  <c r="L60" i="5"/>
  <c r="L67" i="5"/>
  <c r="L97" i="5"/>
  <c r="L88" i="5"/>
  <c r="L95" i="5"/>
  <c r="L86" i="5"/>
  <c r="L66" i="5"/>
  <c r="L61" i="5"/>
  <c r="L108" i="5"/>
  <c r="L44" i="5"/>
  <c r="L51" i="5"/>
  <c r="L58" i="5"/>
  <c r="L89" i="5"/>
  <c r="L80" i="5"/>
  <c r="L87" i="5"/>
  <c r="L78" i="5"/>
  <c r="L53" i="5"/>
  <c r="L100" i="5"/>
  <c r="L36" i="5"/>
  <c r="L107" i="5"/>
  <c r="L43" i="5"/>
  <c r="L34" i="5"/>
  <c r="L81" i="5"/>
  <c r="L72" i="5"/>
  <c r="L79" i="5"/>
  <c r="L70" i="5"/>
  <c r="L92" i="5"/>
  <c r="L106" i="5"/>
  <c r="L99" i="5"/>
  <c r="L35" i="5"/>
  <c r="L71" i="5"/>
  <c r="L62" i="5"/>
  <c r="L101" i="5"/>
  <c r="L84" i="5"/>
  <c r="L90" i="5"/>
  <c r="L91" i="5"/>
  <c r="L27" i="5"/>
  <c r="L63" i="5"/>
  <c r="L54" i="5"/>
  <c r="L93" i="5"/>
  <c r="L76" i="5"/>
  <c r="L74" i="5"/>
  <c r="L83" i="5"/>
  <c r="L19" i="5"/>
</calcChain>
</file>

<file path=xl/sharedStrings.xml><?xml version="1.0" encoding="utf-8"?>
<sst xmlns="http://schemas.openxmlformats.org/spreadsheetml/2006/main" count="7934" uniqueCount="777">
  <si>
    <t>Priority</t>
  </si>
  <si>
    <t>Position</t>
  </si>
  <si>
    <t>1a</t>
  </si>
  <si>
    <t>1b</t>
  </si>
  <si>
    <t>Clean Priority</t>
  </si>
  <si>
    <t>Lottery Number</t>
  </si>
  <si>
    <t>Application Number</t>
  </si>
  <si>
    <t>Issuer</t>
  </si>
  <si>
    <t>Project</t>
  </si>
  <si>
    <t>Location</t>
  </si>
  <si>
    <t>Amount Requested</t>
  </si>
  <si>
    <t>Region</t>
  </si>
  <si>
    <t>Sub-Ceiling Number</t>
  </si>
  <si>
    <t>22-001</t>
  </si>
  <si>
    <t>Southeast Texas HFC</t>
  </si>
  <si>
    <t>Bay Terrace Apts</t>
  </si>
  <si>
    <t>Baytown</t>
  </si>
  <si>
    <t>06</t>
  </si>
  <si>
    <t>1A</t>
  </si>
  <si>
    <t>22-002</t>
  </si>
  <si>
    <t>Harbor Walk</t>
  </si>
  <si>
    <t>League City</t>
  </si>
  <si>
    <t>1C</t>
  </si>
  <si>
    <t>22-003</t>
  </si>
  <si>
    <t>Seville Place</t>
  </si>
  <si>
    <t>La Porte</t>
  </si>
  <si>
    <t>22-004</t>
  </si>
  <si>
    <t>Parkside Place</t>
  </si>
  <si>
    <t>Pasadena</t>
  </si>
  <si>
    <t>22-005</t>
  </si>
  <si>
    <t>The Shore</t>
  </si>
  <si>
    <t>22-006</t>
  </si>
  <si>
    <t>North Central Texas HFC</t>
  </si>
  <si>
    <t>Rosemont of Lancaster Apts</t>
  </si>
  <si>
    <t>Lancaster</t>
  </si>
  <si>
    <t>03</t>
  </si>
  <si>
    <t>22-007</t>
  </si>
  <si>
    <t>Angelina &amp; Neches RA IDC</t>
  </si>
  <si>
    <t>Jefferson Enterprise Energy, LLC</t>
  </si>
  <si>
    <t>Lufkin</t>
  </si>
  <si>
    <t>N/A</t>
  </si>
  <si>
    <t>22-008</t>
  </si>
  <si>
    <t>Brazoria County IDC</t>
  </si>
  <si>
    <t>Aleon Renewable Metals, LLC</t>
  </si>
  <si>
    <t>Freeport</t>
  </si>
  <si>
    <t>22-009</t>
  </si>
  <si>
    <t>TDHCA</t>
  </si>
  <si>
    <t>Residential Rental</t>
  </si>
  <si>
    <t>Fort Worth</t>
  </si>
  <si>
    <t>22-010</t>
  </si>
  <si>
    <t>22-011</t>
  </si>
  <si>
    <t>Houston HFC</t>
  </si>
  <si>
    <t>Jackson Hinds Gardens</t>
  </si>
  <si>
    <t>Houston</t>
  </si>
  <si>
    <t>1B</t>
  </si>
  <si>
    <t>22-012</t>
  </si>
  <si>
    <t>Pro-Vision Villages at Chocolate Bayou</t>
  </si>
  <si>
    <t>22-013</t>
  </si>
  <si>
    <t>Dallas</t>
  </si>
  <si>
    <t>22-014</t>
  </si>
  <si>
    <t>22-015</t>
  </si>
  <si>
    <t>Lakeside Pointe</t>
  </si>
  <si>
    <t>Pearland</t>
  </si>
  <si>
    <t>22-016</t>
  </si>
  <si>
    <t>Capital Area HFC</t>
  </si>
  <si>
    <t>Legacy Senior Residences at Agnes Street</t>
  </si>
  <si>
    <t>Bastrop</t>
  </si>
  <si>
    <t>07</t>
  </si>
  <si>
    <t>22-017</t>
  </si>
  <si>
    <t>Legacy Senior Residences at San Antonio Street</t>
  </si>
  <si>
    <t>Lockhart</t>
  </si>
  <si>
    <t>22-018</t>
  </si>
  <si>
    <t>Travis County HFC</t>
  </si>
  <si>
    <t>Old Lockhart Apts</t>
  </si>
  <si>
    <t xml:space="preserve">Austin </t>
  </si>
  <si>
    <t>22-019</t>
  </si>
  <si>
    <t>Northwind Apts</t>
  </si>
  <si>
    <t>Austin</t>
  </si>
  <si>
    <t>22-020</t>
  </si>
  <si>
    <t>Hog Eye Apts</t>
  </si>
  <si>
    <t>22-021</t>
  </si>
  <si>
    <t>Marble Creek Senior Apts</t>
  </si>
  <si>
    <t>22-022</t>
  </si>
  <si>
    <t>Decker Lake Apts</t>
  </si>
  <si>
    <t>22-023</t>
  </si>
  <si>
    <t>Crystal Bend Apts</t>
  </si>
  <si>
    <t>Pflugerville</t>
  </si>
  <si>
    <t>22-024</t>
  </si>
  <si>
    <t>Windsor Park Towers</t>
  </si>
  <si>
    <t>22-025</t>
  </si>
  <si>
    <t>Manor Apts</t>
  </si>
  <si>
    <t>22-026</t>
  </si>
  <si>
    <t>Lakeside Place PFC</t>
  </si>
  <si>
    <t>The Reserve at Ella Apts</t>
  </si>
  <si>
    <t xml:space="preserve">Houston </t>
  </si>
  <si>
    <t>22-027</t>
  </si>
  <si>
    <t>Victory Street PFC</t>
  </si>
  <si>
    <t>Barker Oaks Apts</t>
  </si>
  <si>
    <t>22-028</t>
  </si>
  <si>
    <t>Las Varas PFC</t>
  </si>
  <si>
    <t>River Trails Apts (fka San Jose Apts)</t>
  </si>
  <si>
    <t xml:space="preserve">San Antonio </t>
  </si>
  <si>
    <t>09</t>
  </si>
  <si>
    <t>22-029</t>
  </si>
  <si>
    <t>Austin Affordable PFC, Inc.</t>
  </si>
  <si>
    <t>Airport Crossing Apts</t>
  </si>
  <si>
    <t>22-030</t>
  </si>
  <si>
    <t>800 Middle (fka EADO 800 Lofts)</t>
  </si>
  <si>
    <t>22-031</t>
  </si>
  <si>
    <t>Waco PFC II</t>
  </si>
  <si>
    <t>Trendwood Apts</t>
  </si>
  <si>
    <t xml:space="preserve">Waco </t>
  </si>
  <si>
    <t>08</t>
  </si>
  <si>
    <t>22-032</t>
  </si>
  <si>
    <t>Kingswood Apts</t>
  </si>
  <si>
    <t>22-033</t>
  </si>
  <si>
    <t>Artisan at Springview</t>
  </si>
  <si>
    <t xml:space="preserve">San antonio </t>
  </si>
  <si>
    <t>22-034</t>
  </si>
  <si>
    <t>Treaschwig Apts</t>
  </si>
  <si>
    <t xml:space="preserve">Spring </t>
  </si>
  <si>
    <t>22-035</t>
  </si>
  <si>
    <t>Greenfield Apts</t>
  </si>
  <si>
    <t>22-036</t>
  </si>
  <si>
    <t>Hillcroft Adair Center</t>
  </si>
  <si>
    <t>22-037</t>
  </si>
  <si>
    <t>Pathways at Rosewood Courts</t>
  </si>
  <si>
    <t>22-038</t>
  </si>
  <si>
    <t>Reserve at Hartsook</t>
  </si>
  <si>
    <t>22-039</t>
  </si>
  <si>
    <t>Melody Grove Apts (fka Estella Maxey Apts)</t>
  </si>
  <si>
    <t>Waco</t>
  </si>
  <si>
    <t>22-040</t>
  </si>
  <si>
    <t>Plano PFC</t>
  </si>
  <si>
    <t>K Avenue Lofts</t>
  </si>
  <si>
    <t>Plano</t>
  </si>
  <si>
    <t>22-041</t>
  </si>
  <si>
    <t>Housing Synergy PFC</t>
  </si>
  <si>
    <t>Villages of Westlake Apts</t>
  </si>
  <si>
    <t>Abilene</t>
  </si>
  <si>
    <t>02</t>
  </si>
  <si>
    <t>22-042</t>
  </si>
  <si>
    <t>Premier Texarkana Development &amp; Management</t>
  </si>
  <si>
    <t>Grim Hotel Apts</t>
  </si>
  <si>
    <t>Texarkana</t>
  </si>
  <si>
    <t>04</t>
  </si>
  <si>
    <t>22-043</t>
  </si>
  <si>
    <t>Garland HFC</t>
  </si>
  <si>
    <t>Zion Senior Apartments</t>
  </si>
  <si>
    <t>Garland</t>
  </si>
  <si>
    <t>22-044</t>
  </si>
  <si>
    <t>Austin HFC</t>
  </si>
  <si>
    <t>The Rebekah</t>
  </si>
  <si>
    <t>22-045</t>
  </si>
  <si>
    <t>Arlington HFC</t>
  </si>
  <si>
    <t>Reserve at Arkansas Lane</t>
  </si>
  <si>
    <t xml:space="preserve">Arlington </t>
  </si>
  <si>
    <t>22-046</t>
  </si>
  <si>
    <t>San Antonio Housing Trust PFC</t>
  </si>
  <si>
    <t>Cattleman Square Lofts Apts</t>
  </si>
  <si>
    <t>22-047</t>
  </si>
  <si>
    <t>San Antonio Housing Trust Finance Corporation</t>
  </si>
  <si>
    <t>South Campus Apts</t>
  </si>
  <si>
    <t>22-048</t>
  </si>
  <si>
    <t>Park at Humble Apts</t>
  </si>
  <si>
    <t>Humble</t>
  </si>
  <si>
    <t>22-049</t>
  </si>
  <si>
    <t>Farm Street Village</t>
  </si>
  <si>
    <t>22-050</t>
  </si>
  <si>
    <t>The Cameron County HFC</t>
  </si>
  <si>
    <t>Rockwell Manor Apts</t>
  </si>
  <si>
    <t>Brownsville</t>
  </si>
  <si>
    <t>11</t>
  </si>
  <si>
    <t>22-051</t>
  </si>
  <si>
    <t>Bexar MDC</t>
  </si>
  <si>
    <t>Terracrest at Applewood</t>
  </si>
  <si>
    <t>San Antonio</t>
  </si>
  <si>
    <t>22-052</t>
  </si>
  <si>
    <t>The Residences at Landon Ridge</t>
  </si>
  <si>
    <t>22-053</t>
  </si>
  <si>
    <t>Residences of Siena South</t>
  </si>
  <si>
    <t xml:space="preserve">Round Rock </t>
  </si>
  <si>
    <t>22-054</t>
  </si>
  <si>
    <t>Legacy Denton PFC</t>
  </si>
  <si>
    <t>Vintage Ranch</t>
  </si>
  <si>
    <t>Denton</t>
  </si>
  <si>
    <t>22-055</t>
  </si>
  <si>
    <t>HHA Fountainview PFC</t>
  </si>
  <si>
    <t>Historic Oaks of Allen Parkway Village</t>
  </si>
  <si>
    <t>22-056</t>
  </si>
  <si>
    <t>Allen Parkway Village Apts</t>
  </si>
  <si>
    <t>22-057</t>
  </si>
  <si>
    <t>Legacy Square Apts</t>
  </si>
  <si>
    <t>San Marcos</t>
  </si>
  <si>
    <t>22-058</t>
  </si>
  <si>
    <t>La Vista de Lopez</t>
  </si>
  <si>
    <t>22-059</t>
  </si>
  <si>
    <t>The Clovis at McKinney Falls</t>
  </si>
  <si>
    <t>22-060</t>
  </si>
  <si>
    <t>Ostry Ranch Apts</t>
  </si>
  <si>
    <t>22-061</t>
  </si>
  <si>
    <t>THF PFC</t>
  </si>
  <si>
    <t>EMLI UNT Station</t>
  </si>
  <si>
    <t>22-062</t>
  </si>
  <si>
    <t>Strategic HFC of Travis</t>
  </si>
  <si>
    <t>Parkside Crossing Apartments</t>
  </si>
  <si>
    <t>22-063</t>
  </si>
  <si>
    <t>Canyon Ridge Apts</t>
  </si>
  <si>
    <t>22-064</t>
  </si>
  <si>
    <t>Daffan Flats</t>
  </si>
  <si>
    <t>22-065</t>
  </si>
  <si>
    <t>Country Club Village</t>
  </si>
  <si>
    <t>22-066</t>
  </si>
  <si>
    <t>Easton Park Apts</t>
  </si>
  <si>
    <t>22-067</t>
  </si>
  <si>
    <t>Kensington Apts</t>
  </si>
  <si>
    <t>22-068</t>
  </si>
  <si>
    <t>Fuqua Park Apts</t>
  </si>
  <si>
    <t>WITHDRAWN</t>
  </si>
  <si>
    <t>22-069</t>
  </si>
  <si>
    <t>Locality Apts</t>
  </si>
  <si>
    <t>22-070</t>
  </si>
  <si>
    <t>Coppertree Village</t>
  </si>
  <si>
    <t>22-071</t>
  </si>
  <si>
    <t>EMLI at Mesa Gardens</t>
  </si>
  <si>
    <t>22-072</t>
  </si>
  <si>
    <t>Sunset Gardens Apartments</t>
  </si>
  <si>
    <t>22-073</t>
  </si>
  <si>
    <t>22-074</t>
  </si>
  <si>
    <t>22-075</t>
  </si>
  <si>
    <t>Fredericksburg</t>
  </si>
  <si>
    <t>22-076</t>
  </si>
  <si>
    <t>San Angelo</t>
  </si>
  <si>
    <t>12</t>
  </si>
  <si>
    <t>22-077</t>
  </si>
  <si>
    <t>1800 Apartments</t>
  </si>
  <si>
    <t>22-078</t>
  </si>
  <si>
    <t>Bebee Road Apts</t>
  </si>
  <si>
    <t>Kyle</t>
  </si>
  <si>
    <t>22-079</t>
  </si>
  <si>
    <t>The Lubbock HFC</t>
  </si>
  <si>
    <t>Mackenzie Ridge</t>
  </si>
  <si>
    <t>Lubbock</t>
  </si>
  <si>
    <t>01</t>
  </si>
  <si>
    <t>22-080</t>
  </si>
  <si>
    <t>Lakeside Manor Senior Apts</t>
  </si>
  <si>
    <t>Little Elm</t>
  </si>
  <si>
    <t>22-081</t>
  </si>
  <si>
    <t>Robinhood Terrace Apts</t>
  </si>
  <si>
    <t>22-082</t>
  </si>
  <si>
    <t>Roselawn Village</t>
  </si>
  <si>
    <t>22-083</t>
  </si>
  <si>
    <t>Roselawn Senior Apts</t>
  </si>
  <si>
    <t>22-084</t>
  </si>
  <si>
    <t>Libertad Austin at Gardner</t>
  </si>
  <si>
    <t>22-085</t>
  </si>
  <si>
    <t>Bowman Springs Senior Apts</t>
  </si>
  <si>
    <t>Arlington</t>
  </si>
  <si>
    <t>22-086</t>
  </si>
  <si>
    <t>6900 Matlock Road</t>
  </si>
  <si>
    <t>22-087</t>
  </si>
  <si>
    <t>Denton County HFC</t>
  </si>
  <si>
    <t>The Waters at Bonnie Brae Apts</t>
  </si>
  <si>
    <t>22-088</t>
  </si>
  <si>
    <t>Cantibury Pointe</t>
  </si>
  <si>
    <t>22-089</t>
  </si>
  <si>
    <t>The Cesera</t>
  </si>
  <si>
    <t>22-090</t>
  </si>
  <si>
    <t>Coppergate Apts</t>
  </si>
  <si>
    <t>22-091</t>
  </si>
  <si>
    <t>Lockwood South Senior Apts</t>
  </si>
  <si>
    <t>22-092</t>
  </si>
  <si>
    <t>Wilmar</t>
  </si>
  <si>
    <t>22-093</t>
  </si>
  <si>
    <t>Center</t>
  </si>
  <si>
    <t>05</t>
  </si>
  <si>
    <t>22-094</t>
  </si>
  <si>
    <t xml:space="preserve">Fort Worth </t>
  </si>
  <si>
    <t>22-095</t>
  </si>
  <si>
    <t xml:space="preserve">Balch Springs </t>
  </si>
  <si>
    <t>22-096</t>
  </si>
  <si>
    <t>Mckinney</t>
  </si>
  <si>
    <t>22-097</t>
  </si>
  <si>
    <t>Tarrant County HFC</t>
  </si>
  <si>
    <t>Tobias Place Apts</t>
  </si>
  <si>
    <t>22-098</t>
  </si>
  <si>
    <t>Pathway on Woodrow Apts</t>
  </si>
  <si>
    <t>22-099</t>
  </si>
  <si>
    <t>East Texas HFC</t>
  </si>
  <si>
    <t>Liberty Arms Apts</t>
  </si>
  <si>
    <t>Tyler</t>
  </si>
  <si>
    <t>22-100</t>
  </si>
  <si>
    <t>Legacy in Denton Apts</t>
  </si>
  <si>
    <t>22-101</t>
  </si>
  <si>
    <t>Texas Home Collaborative</t>
  </si>
  <si>
    <t>Odem Street Apts</t>
  </si>
  <si>
    <t>Victoria</t>
  </si>
  <si>
    <t>10</t>
  </si>
  <si>
    <t>22-102</t>
  </si>
  <si>
    <t>1518 Apts</t>
  </si>
  <si>
    <t>Schertz</t>
  </si>
  <si>
    <t>22-103</t>
  </si>
  <si>
    <t>Northeast Texas HFC</t>
  </si>
  <si>
    <t>Logan's Pointe Apts</t>
  </si>
  <si>
    <t>Mt. Vernon</t>
  </si>
  <si>
    <t>22-104</t>
  </si>
  <si>
    <t>Park Manor</t>
  </si>
  <si>
    <t>Sherman</t>
  </si>
  <si>
    <t>22-105</t>
  </si>
  <si>
    <t>El Paso HFC</t>
  </si>
  <si>
    <t>Machuca Apts</t>
  </si>
  <si>
    <t>El Paso</t>
  </si>
  <si>
    <t>13</t>
  </si>
  <si>
    <t>22-106</t>
  </si>
  <si>
    <t>Panhandle Regional HFC</t>
  </si>
  <si>
    <t>Astoria Park Apts</t>
  </si>
  <si>
    <t>Amarillo</t>
  </si>
  <si>
    <t>22-107</t>
  </si>
  <si>
    <t>Brazos County HFC</t>
  </si>
  <si>
    <t>Forest Park Apts</t>
  </si>
  <si>
    <t>Bryan</t>
  </si>
  <si>
    <t>22-108</t>
  </si>
  <si>
    <t>Centerpoint Crossing</t>
  </si>
  <si>
    <t>22-109</t>
  </si>
  <si>
    <t>Bluffs at Nelms Senior Apts</t>
  </si>
  <si>
    <t>22-110</t>
  </si>
  <si>
    <t>Mission EDC</t>
  </si>
  <si>
    <t>Arbor Renewable Gasoline – Phase 1 Project</t>
  </si>
  <si>
    <t>Nederland</t>
  </si>
  <si>
    <t>22-111</t>
  </si>
  <si>
    <t>Airport Gateway Apts Phase I</t>
  </si>
  <si>
    <t>22-112</t>
  </si>
  <si>
    <t>Recover (USA) Inc. Howard County Project, Ser 2022</t>
  </si>
  <si>
    <t xml:space="preserve">Big Spring </t>
  </si>
  <si>
    <t>22-113</t>
  </si>
  <si>
    <t>San Antonio HTFC</t>
  </si>
  <si>
    <t>Patriot's Pointe Apt</t>
  </si>
  <si>
    <t>22-114</t>
  </si>
  <si>
    <t>Rosemont at Baytown</t>
  </si>
  <si>
    <t>22-115</t>
  </si>
  <si>
    <t>Aspire at Vida Apts</t>
  </si>
  <si>
    <t>22-116</t>
  </si>
  <si>
    <t>22-117</t>
  </si>
  <si>
    <t>Fairways at Westwood</t>
  </si>
  <si>
    <t>22-118</t>
  </si>
  <si>
    <t>McKay Apts</t>
  </si>
  <si>
    <t>22-119</t>
  </si>
  <si>
    <t>Halls Bayou Apts</t>
  </si>
  <si>
    <t>22-120</t>
  </si>
  <si>
    <t>Arilington HFC</t>
  </si>
  <si>
    <t>Rosemont at Mayfield Villas</t>
  </si>
  <si>
    <t>22-121</t>
  </si>
  <si>
    <t>Fractal Polymers Project</t>
  </si>
  <si>
    <t xml:space="preserve">Baytown </t>
  </si>
  <si>
    <t>22-122</t>
  </si>
  <si>
    <t>New Hope Energy Project</t>
  </si>
  <si>
    <t>22-123</t>
  </si>
  <si>
    <t>Shamrock EDC</t>
  </si>
  <si>
    <t>Ecolomondo Project</t>
  </si>
  <si>
    <t>Shamrock</t>
  </si>
  <si>
    <t>22-124</t>
  </si>
  <si>
    <t>Mustang Ridge Apts</t>
  </si>
  <si>
    <t xml:space="preserve">Mustang Ridge </t>
  </si>
  <si>
    <t>22-125</t>
  </si>
  <si>
    <t>Fox Hollow</t>
  </si>
  <si>
    <t>22-126</t>
  </si>
  <si>
    <t>Trinity River PFC</t>
  </si>
  <si>
    <t>Hughes House II</t>
  </si>
  <si>
    <r>
      <t>FT. Worth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</si>
  <si>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t>22-127</t>
  </si>
  <si>
    <t>Estacado Station</t>
  </si>
  <si>
    <t>22-128</t>
  </si>
  <si>
    <t>Port Arthur NDID</t>
  </si>
  <si>
    <t>Emerald 2022 Project</t>
  </si>
  <si>
    <t xml:space="preserve">Port Arthur </t>
  </si>
  <si>
    <t>22-129</t>
  </si>
  <si>
    <t>Vega Apts</t>
  </si>
  <si>
    <t>Mesquite</t>
  </si>
  <si>
    <t>22-130</t>
  </si>
  <si>
    <t>Hickory Manor Senior Apts</t>
  </si>
  <si>
    <t>DeSoto</t>
  </si>
  <si>
    <t>22-131</t>
  </si>
  <si>
    <t>Woodway Square</t>
  </si>
  <si>
    <t>22-132</t>
  </si>
  <si>
    <t>City of Dallas HFC</t>
  </si>
  <si>
    <t>The Standard at Royal Lane</t>
  </si>
  <si>
    <t>22-133</t>
  </si>
  <si>
    <t>Parmore University Hills</t>
  </si>
  <si>
    <t>22-134</t>
  </si>
  <si>
    <t>Ash Creek Apts</t>
  </si>
  <si>
    <t>22-135</t>
  </si>
  <si>
    <t>Collin County HFC</t>
  </si>
  <si>
    <t>Wylie Senior Apts</t>
  </si>
  <si>
    <t>Wylie</t>
  </si>
  <si>
    <t>22-136</t>
  </si>
  <si>
    <t>Anna PFC</t>
  </si>
  <si>
    <t>Palladium East Foster Crossing</t>
  </si>
  <si>
    <t>Anna</t>
  </si>
  <si>
    <t>22-137</t>
  </si>
  <si>
    <t>The Portofino</t>
  </si>
  <si>
    <t>22-138</t>
  </si>
  <si>
    <t>Pathway on Waterford Oaks</t>
  </si>
  <si>
    <t>Cedar Hill</t>
  </si>
  <si>
    <t>22-139</t>
  </si>
  <si>
    <t>Reserve at Mayfield</t>
  </si>
  <si>
    <t>22-140</t>
  </si>
  <si>
    <t>Parmore Primrose Station Apts</t>
  </si>
  <si>
    <t>22-141</t>
  </si>
  <si>
    <t>Parmore Colorado Blvd. Apts</t>
  </si>
  <si>
    <t>22-142</t>
  </si>
  <si>
    <t>Arbors at Creekside</t>
  </si>
  <si>
    <t>22-143</t>
  </si>
  <si>
    <t>Webber Gardens Apts</t>
  </si>
  <si>
    <t>22-144</t>
  </si>
  <si>
    <t>Parkway Meadows</t>
  </si>
  <si>
    <t>22-145</t>
  </si>
  <si>
    <t>Bexar County HFC</t>
  </si>
  <si>
    <t>Viento Apts</t>
  </si>
  <si>
    <t>22-146</t>
  </si>
  <si>
    <t>Connally Loop Apts</t>
  </si>
  <si>
    <t>22-147</t>
  </si>
  <si>
    <t>Overlook Apts</t>
  </si>
  <si>
    <t>22-148</t>
  </si>
  <si>
    <t>Pavilion at Culebra Apts</t>
  </si>
  <si>
    <t>22-149</t>
  </si>
  <si>
    <t>SMHA Finance PFC</t>
  </si>
  <si>
    <t>Whisper Hills Apts</t>
  </si>
  <si>
    <t>22-150</t>
  </si>
  <si>
    <t>Heritage Seniors at Cottonwood Creek</t>
  </si>
  <si>
    <t>22-151</t>
  </si>
  <si>
    <t>Housing Options, Inc.</t>
  </si>
  <si>
    <t>Estelle Village Apts</t>
  </si>
  <si>
    <t>22-152</t>
  </si>
  <si>
    <t>Live Make Apts</t>
  </si>
  <si>
    <t>22-153</t>
  </si>
  <si>
    <t>Strategic HFC of Travis County</t>
  </si>
  <si>
    <t>Blue Ridge Apts</t>
  </si>
  <si>
    <t>22-154</t>
  </si>
  <si>
    <t>Pebblebrook Parkside Apts</t>
  </si>
  <si>
    <t>22-155</t>
  </si>
  <si>
    <t>Kangle Southern Garden</t>
  </si>
  <si>
    <t>22-156</t>
  </si>
  <si>
    <t>22-157</t>
  </si>
  <si>
    <t>22-158</t>
  </si>
  <si>
    <t>22-159</t>
  </si>
  <si>
    <t>Glenn Heights</t>
  </si>
  <si>
    <t>22-160</t>
  </si>
  <si>
    <t>Travis County Facilities Corporation</t>
  </si>
  <si>
    <t>Burleson Road at Montopolis Apts</t>
  </si>
  <si>
    <t>22-161</t>
  </si>
  <si>
    <t>Celadon Houston Fiber, LLC</t>
  </si>
  <si>
    <t>22-162</t>
  </si>
  <si>
    <t>Villages at Meadowbend</t>
  </si>
  <si>
    <t>Temple</t>
  </si>
  <si>
    <t>22-163</t>
  </si>
  <si>
    <t>Sendero at Centerpoint</t>
  </si>
  <si>
    <t>22-164</t>
  </si>
  <si>
    <t>McKinney HFC</t>
  </si>
  <si>
    <t>Mill Stream Apts</t>
  </si>
  <si>
    <t>22-165</t>
  </si>
  <si>
    <t>Columbia Apts</t>
  </si>
  <si>
    <t>22-166</t>
  </si>
  <si>
    <t>Independence Heights II Apts</t>
  </si>
  <si>
    <t>22-167</t>
  </si>
  <si>
    <t>parcHAUS at Hickory Trails</t>
  </si>
  <si>
    <r>
      <t>Dallas</t>
    </r>
    <r>
      <rPr>
        <b/>
        <vertAlign val="superscript"/>
        <sz val="11"/>
        <color rgb="FFFF0000"/>
        <rFont val="Calibri"/>
        <family val="2"/>
        <scheme val="minor"/>
      </rPr>
      <t xml:space="preserve"> 2</t>
    </r>
  </si>
  <si>
    <t>22-168</t>
  </si>
  <si>
    <t>Highpoint at Wynnewood</t>
  </si>
  <si>
    <t>22-169</t>
  </si>
  <si>
    <t>Oak Hollow Apts</t>
  </si>
  <si>
    <t>Cypress</t>
  </si>
  <si>
    <t>22-170</t>
  </si>
  <si>
    <t>Blanco Basin</t>
  </si>
  <si>
    <t>22-171</t>
  </si>
  <si>
    <t>Cavanaugh Court Apts</t>
  </si>
  <si>
    <t>Wilmer</t>
  </si>
  <si>
    <t>22-172</t>
  </si>
  <si>
    <t>North Pond Apts</t>
  </si>
  <si>
    <t>22-173</t>
  </si>
  <si>
    <t>Aurora Apts</t>
  </si>
  <si>
    <t>22-174</t>
  </si>
  <si>
    <t>Socorro</t>
  </si>
  <si>
    <t>22-175</t>
  </si>
  <si>
    <t>Hutto</t>
  </si>
  <si>
    <t>22-176</t>
  </si>
  <si>
    <t>Lubbock HFC</t>
  </si>
  <si>
    <t>South Plains Apts &amp; Homestead Apts</t>
  </si>
  <si>
    <t>22-177</t>
  </si>
  <si>
    <t>Rosemont at Oak Valley Apts</t>
  </si>
  <si>
    <t>22-178</t>
  </si>
  <si>
    <t>Caseybridge Apts</t>
  </si>
  <si>
    <t>22-179</t>
  </si>
  <si>
    <t>Rosemont at Bethel Place Apts</t>
  </si>
  <si>
    <t>22-180</t>
  </si>
  <si>
    <t>Rosemont at University Park Apts</t>
  </si>
  <si>
    <t>22-181</t>
  </si>
  <si>
    <t>The Sorento Apts</t>
  </si>
  <si>
    <t>22-182</t>
  </si>
  <si>
    <t>Housing Opportunity Management Enterprises, PFC</t>
  </si>
  <si>
    <t>Cielo Tower Apts</t>
  </si>
  <si>
    <t>22-183</t>
  </si>
  <si>
    <t>Gateway at Lake Jackson</t>
  </si>
  <si>
    <t>Lake Jackson</t>
  </si>
  <si>
    <t>22-184</t>
  </si>
  <si>
    <t>Almeda Flats Apts</t>
  </si>
  <si>
    <t>22-185</t>
  </si>
  <si>
    <t>22-186</t>
  </si>
  <si>
    <t>Rowlett HFC</t>
  </si>
  <si>
    <t>Torrington Lake Ray Hubbard</t>
  </si>
  <si>
    <t>Rowlett</t>
  </si>
  <si>
    <t>22-187</t>
  </si>
  <si>
    <t>Corpus Christi HFC</t>
  </si>
  <si>
    <t>Greenwood Manor Project</t>
  </si>
  <si>
    <t>Corpus Christi</t>
  </si>
  <si>
    <t>22-188</t>
  </si>
  <si>
    <t>Gulf Coast IDA</t>
  </si>
  <si>
    <t>MaderaGas 2022 Project</t>
  </si>
  <si>
    <r>
      <t>Houston</t>
    </r>
    <r>
      <rPr>
        <b/>
        <vertAlign val="superscript"/>
        <sz val="11"/>
        <color rgb="FFFF0000"/>
        <rFont val="Calibri"/>
        <family val="2"/>
        <scheme val="minor"/>
      </rPr>
      <t xml:space="preserve"> 3</t>
    </r>
  </si>
  <si>
    <t>22-189</t>
  </si>
  <si>
    <t>Baytown PFC</t>
  </si>
  <si>
    <t>Hartman Place Apts</t>
  </si>
  <si>
    <t>22-190</t>
  </si>
  <si>
    <t>Ware Meadows Apts</t>
  </si>
  <si>
    <t>Longview</t>
  </si>
  <si>
    <t>22-191</t>
  </si>
  <si>
    <t>Connect South Senior Apts</t>
  </si>
  <si>
    <t>Reordered Lot #</t>
  </si>
  <si>
    <t>Priority/Position</t>
  </si>
  <si>
    <t>Palladium Oak Grove</t>
  </si>
  <si>
    <t>Palladium East Berry Street</t>
  </si>
  <si>
    <t>The Flats at White Rock</t>
  </si>
  <si>
    <t>The Terrace at Southern Oaks</t>
  </si>
  <si>
    <t>Champions Crossing</t>
  </si>
  <si>
    <t>Coral Hills</t>
  </si>
  <si>
    <t>Reserve at Vineyard Oaks</t>
  </si>
  <si>
    <t>Villas at Shriner’s Point</t>
  </si>
  <si>
    <t>The Preserve at Cottonwood Creek</t>
  </si>
  <si>
    <t>Union Acres</t>
  </si>
  <si>
    <t>Marine Park</t>
  </si>
  <si>
    <t>Torrington Arcadia Trails</t>
  </si>
  <si>
    <t>Throckmorton Villas</t>
  </si>
  <si>
    <t>Fiji Lofts</t>
  </si>
  <si>
    <t>Providence on the Park</t>
  </si>
  <si>
    <t>Rosemont at Pecan Creek</t>
  </si>
  <si>
    <t>Primrose at Sequoia Park</t>
  </si>
  <si>
    <t>Palladium Glenn Heights Town Center</t>
  </si>
  <si>
    <t>Socorro Village</t>
  </si>
  <si>
    <t>Harvest Ridge at Brushy Creek</t>
  </si>
  <si>
    <t>Potter's House at Primrose</t>
  </si>
  <si>
    <t>2022 Private Activity Bond Lottery</t>
  </si>
  <si>
    <t>List of Participating Applications - October 31,  2021</t>
  </si>
  <si>
    <t>TDHCA Approximate 2022 Set-Aside - $175,000,000</t>
  </si>
  <si>
    <t>App ID</t>
  </si>
  <si>
    <t>Development Name</t>
  </si>
  <si>
    <t>Reservation Request</t>
  </si>
  <si>
    <t>Program Year</t>
  </si>
  <si>
    <t>Construction Type</t>
  </si>
  <si>
    <t>Development City</t>
  </si>
  <si>
    <t>Total Units</t>
  </si>
  <si>
    <t>Bond Pre-App Score - Initial</t>
  </si>
  <si>
    <t>Bond Pre-App Score - Revised</t>
  </si>
  <si>
    <t>BRB Priority</t>
  </si>
  <si>
    <t>Inducement Date</t>
  </si>
  <si>
    <t>Underserved Area Points</t>
  </si>
  <si>
    <t>2022 PAB</t>
  </si>
  <si>
    <t>Acq/Rehab</t>
  </si>
  <si>
    <t>Y</t>
  </si>
  <si>
    <t>N</t>
  </si>
  <si>
    <t>New Construction</t>
  </si>
  <si>
    <t>Balch Springs</t>
  </si>
  <si>
    <t>Throckmorton Villas*</t>
  </si>
  <si>
    <t>Providence on the Park*</t>
  </si>
  <si>
    <t>Reserve at Vineyard Oaks*</t>
  </si>
  <si>
    <t>Fiji Lofts**</t>
  </si>
  <si>
    <t>Villas at Shriner's Point*</t>
  </si>
  <si>
    <t xml:space="preserve">The Preserve at Cottonwood Creek </t>
  </si>
  <si>
    <t>Terrace at Southern Oaks</t>
  </si>
  <si>
    <t>Reservations Total</t>
  </si>
  <si>
    <t xml:space="preserve">*Applications are currently in-line for a 2021 Bond Reservation.  If received, TDHCA staff expects these to be withdrawn from the 2022 Lottery.  </t>
  </si>
  <si>
    <t>**Application currently has a 2021 Bond Reservation and is participating in Lottery in case closing does not occur by the current Reservation deadline.</t>
  </si>
  <si>
    <t>Step 1: Copy/Paste Original Lottery Results (Remove any withdrawn applications)</t>
  </si>
  <si>
    <t>Priority 1/Postion 1</t>
  </si>
  <si>
    <t>Priority 1/Postion 2</t>
  </si>
  <si>
    <t>Priority 1/Postion 3</t>
  </si>
  <si>
    <t>Priority 1/Postion 4</t>
  </si>
  <si>
    <t>Priority 1/Postion 5</t>
  </si>
  <si>
    <t>Priority 1/Postion 6</t>
  </si>
  <si>
    <t>Priority 1/Postion 7</t>
  </si>
  <si>
    <t>Priority 1/Postion 8</t>
  </si>
  <si>
    <t>Priority 1/Postion 9</t>
  </si>
  <si>
    <t>Priority 1/Postion 10</t>
  </si>
  <si>
    <t>Priority 1/Postion 11</t>
  </si>
  <si>
    <t>Priority 1/Postion 12</t>
  </si>
  <si>
    <t>Priority 1/Postion 13</t>
  </si>
  <si>
    <t>Priority 1/Postion 14</t>
  </si>
  <si>
    <t>Priority 1/Postion 15</t>
  </si>
  <si>
    <t>Priority 1/Postion 16</t>
  </si>
  <si>
    <t>Priority 1/Postion 17</t>
  </si>
  <si>
    <t>Priority 1/Postion 18</t>
  </si>
  <si>
    <t>Priority 1/Postion 19</t>
  </si>
  <si>
    <t>Priority 1/Postion 20</t>
  </si>
  <si>
    <t>Priority 1/Postion 21</t>
  </si>
  <si>
    <t>Priority 1/Postion 22</t>
  </si>
  <si>
    <t>Priority 1/Postion 23</t>
  </si>
  <si>
    <t>Priority 1/Postion 24</t>
  </si>
  <si>
    <t>Priority 1/Postion 25</t>
  </si>
  <si>
    <t>Priority 1/Postion 26</t>
  </si>
  <si>
    <t>Priority 1/Postion 27</t>
  </si>
  <si>
    <t>Priority 1/Postion 28</t>
  </si>
  <si>
    <t>Priority 1/Postion 29</t>
  </si>
  <si>
    <t>Priority 1/Postion 30</t>
  </si>
  <si>
    <t>Priority 1/Postion 31</t>
  </si>
  <si>
    <t>Priority 1/Postion 32</t>
  </si>
  <si>
    <t>Priority 1/Postion 33</t>
  </si>
  <si>
    <t>Priority 1/Postion 34</t>
  </si>
  <si>
    <t>Priority 1/Postion 35</t>
  </si>
  <si>
    <t>Priority 1/Postion 36</t>
  </si>
  <si>
    <t>Priority 1/Postion 37</t>
  </si>
  <si>
    <t>Priority 1/Postion 38</t>
  </si>
  <si>
    <t>Priority 1/Postion 39</t>
  </si>
  <si>
    <t>Priority 1/Postion 40</t>
  </si>
  <si>
    <t>Priority 1/Postion 41</t>
  </si>
  <si>
    <t>Priority 1/Postion 42</t>
  </si>
  <si>
    <t>Priority 1/Postion 43</t>
  </si>
  <si>
    <t>Priority 1/Postion 44</t>
  </si>
  <si>
    <t>Priority 1/Postion 45</t>
  </si>
  <si>
    <t>Priority 1/Postion 46</t>
  </si>
  <si>
    <t>Priority 1/Postion 47</t>
  </si>
  <si>
    <t>Priority 1/Postion 48</t>
  </si>
  <si>
    <t>Priority 1/Postion 49</t>
  </si>
  <si>
    <t>Priority 1/Postion 50</t>
  </si>
  <si>
    <t>Priority 1/Postion 51</t>
  </si>
  <si>
    <t>Priority 1/Postion 52</t>
  </si>
  <si>
    <t>Priority 1/Postion 53</t>
  </si>
  <si>
    <t>Priority 1/Postion 54</t>
  </si>
  <si>
    <t>Priority 1/Postion 55</t>
  </si>
  <si>
    <t>Priority 1/Postion 56</t>
  </si>
  <si>
    <t>Priority 1/Postion 57</t>
  </si>
  <si>
    <t>Priority 1/Postion 58</t>
  </si>
  <si>
    <t>Priority 1/Postion 59</t>
  </si>
  <si>
    <t>Priority 1/Postion 60</t>
  </si>
  <si>
    <t>Priority 1/Postion 61</t>
  </si>
  <si>
    <t>Priority 1/Postion 62</t>
  </si>
  <si>
    <t>Priority 1/Postion 63</t>
  </si>
  <si>
    <t>Priority 1/Postion 64</t>
  </si>
  <si>
    <t>Priority 1/Postion 65</t>
  </si>
  <si>
    <t>Priority 1/Postion 66</t>
  </si>
  <si>
    <t>Priority 1/Postion 67</t>
  </si>
  <si>
    <t>Priority 1/Postion 68</t>
  </si>
  <si>
    <t>Priority 1/Postion 69</t>
  </si>
  <si>
    <t>Priority 1/Postion 70</t>
  </si>
  <si>
    <t>Priority 1/Postion 71</t>
  </si>
  <si>
    <t>Priority 1/Postion 72</t>
  </si>
  <si>
    <t>Priority 1/Postion 73</t>
  </si>
  <si>
    <t>Priority 1/Postion 74</t>
  </si>
  <si>
    <t>Priority 1/Postion 75</t>
  </si>
  <si>
    <t>Priority 1/Postion 76</t>
  </si>
  <si>
    <t>Priority 1/Postion 77</t>
  </si>
  <si>
    <t>Priority 1/Postion 78</t>
  </si>
  <si>
    <t>Priority 1/Postion 79</t>
  </si>
  <si>
    <t>Priority 1/Postion 80</t>
  </si>
  <si>
    <t>Priority 1/Postion 81</t>
  </si>
  <si>
    <t>Priority 1/Postion 82</t>
  </si>
  <si>
    <t>Priority 1/Postion 83</t>
  </si>
  <si>
    <t>Priority 1/Postion 84</t>
  </si>
  <si>
    <t>Priority 1/Postion 85</t>
  </si>
  <si>
    <t>Priority 1/Postion 86</t>
  </si>
  <si>
    <t>Priority 1/Postion 87</t>
  </si>
  <si>
    <t>Priority 1/Postion 88</t>
  </si>
  <si>
    <t>Priority 1/Postion 89</t>
  </si>
  <si>
    <t>Priority 1/Postion 90</t>
  </si>
  <si>
    <t>Priority 1/Postion 91</t>
  </si>
  <si>
    <t>Priority 1/Postion 92</t>
  </si>
  <si>
    <t>Priority 1/Postion 93</t>
  </si>
  <si>
    <t>Priority 1/Postion 94</t>
  </si>
  <si>
    <t>Priority 1/Postion 95</t>
  </si>
  <si>
    <t>Priority 1/Postion 96</t>
  </si>
  <si>
    <t>Priority 1/Postion 97</t>
  </si>
  <si>
    <t>Priority 1/Postion 98</t>
  </si>
  <si>
    <t>Priority 1/Postion 99</t>
  </si>
  <si>
    <t>Priority 1/Postion 100</t>
  </si>
  <si>
    <t>Priority 1/Postion 101</t>
  </si>
  <si>
    <t>Priority 1/Postion 102</t>
  </si>
  <si>
    <t>Priority 1/Postion 103</t>
  </si>
  <si>
    <t>Priority 1/Postion 104</t>
  </si>
  <si>
    <t>Priority 1/Postion 105</t>
  </si>
  <si>
    <t>Priority 1/Postion 106</t>
  </si>
  <si>
    <t>Priority 1/Postion 107</t>
  </si>
  <si>
    <t>Priority 2/Postion 1</t>
  </si>
  <si>
    <t>Priority 2/Postion 2</t>
  </si>
  <si>
    <t>Priority 2/Postion 3</t>
  </si>
  <si>
    <t>Priority 2/Postion 4</t>
  </si>
  <si>
    <t>Priority 2/Postion 5</t>
  </si>
  <si>
    <t>Priority 2/Postion 6</t>
  </si>
  <si>
    <t>Priority 2/Postion 7</t>
  </si>
  <si>
    <t>Priority 2/Postion 8</t>
  </si>
  <si>
    <t>Priority 2/Postion 9</t>
  </si>
  <si>
    <t>Priority 2/Postion 10</t>
  </si>
  <si>
    <t>Priority 2/Postion 11</t>
  </si>
  <si>
    <t>Priority 2/Postion 12</t>
  </si>
  <si>
    <t>Priority 2/Postion 13</t>
  </si>
  <si>
    <t>Priority 2/Postion 14</t>
  </si>
  <si>
    <t>Priority 2/Postion 15</t>
  </si>
  <si>
    <t>Priority 2/Postion 16</t>
  </si>
  <si>
    <t>Priority 2/Postion 17</t>
  </si>
  <si>
    <t>Priority 2/Postion 18</t>
  </si>
  <si>
    <t>Priority 2/Postion 19</t>
  </si>
  <si>
    <t>Priority 2/Postion 20</t>
  </si>
  <si>
    <t>Priority 2/Postion 21</t>
  </si>
  <si>
    <t>Priority 2/Postion 22</t>
  </si>
  <si>
    <t>Priority 2/Postion 23</t>
  </si>
  <si>
    <t>Priority 2/Postion 24</t>
  </si>
  <si>
    <t>Priority 2/Postion 25</t>
  </si>
  <si>
    <t>Priority 2/Postion 26</t>
  </si>
  <si>
    <t>Priority 2/Postion 27</t>
  </si>
  <si>
    <t>Priority 2/Postion 28</t>
  </si>
  <si>
    <t>Priority 2/Postion 29</t>
  </si>
  <si>
    <t>Priority 2/Postion 30</t>
  </si>
  <si>
    <t>Priority 2/Postion 31</t>
  </si>
  <si>
    <t>Priority 2/Postion 32</t>
  </si>
  <si>
    <t>Priority 2/Postion 33</t>
  </si>
  <si>
    <t>Priority 2/Postion 34</t>
  </si>
  <si>
    <t>Priority 2/Postion 35</t>
  </si>
  <si>
    <t>Priority 2/Postion 36</t>
  </si>
  <si>
    <t>Priority 2/Postion 37</t>
  </si>
  <si>
    <t>Priority 2/Postion 38</t>
  </si>
  <si>
    <t>Priority 2/Postion 39</t>
  </si>
  <si>
    <t>Priority 2/Postion 40</t>
  </si>
  <si>
    <t>Priority 2/Postion 41</t>
  </si>
  <si>
    <t>Priority 2/Postion 42</t>
  </si>
  <si>
    <t>Priority 2/Postion 43</t>
  </si>
  <si>
    <t>Priority 2/Postion 44</t>
  </si>
  <si>
    <t>Priority 2/Postion 45</t>
  </si>
  <si>
    <t>Priority 2/Postion 46</t>
  </si>
  <si>
    <t>Priority 2/Postion 47</t>
  </si>
  <si>
    <t>Priority 2/Postion 48</t>
  </si>
  <si>
    <t>Priority 2/Postion 49</t>
  </si>
  <si>
    <t>Priority 2/Postion 50</t>
  </si>
  <si>
    <t>Priority 2/Postion 51</t>
  </si>
  <si>
    <t>Priority 2/Postion 52</t>
  </si>
  <si>
    <t>Priority 2/Postion 53</t>
  </si>
  <si>
    <t>Priority 2/Postion 54</t>
  </si>
  <si>
    <t>Priority 2/Postion 55</t>
  </si>
  <si>
    <t>Priority 2/Postion 56</t>
  </si>
  <si>
    <t>Priority 3/Postion 1</t>
  </si>
  <si>
    <t>Priority 3/Postion 2</t>
  </si>
  <si>
    <t>Priority 3/Postion 3</t>
  </si>
  <si>
    <t>Priority 3/Postion 4</t>
  </si>
  <si>
    <t>Priority 3/Postion 5</t>
  </si>
  <si>
    <t>Priority 3/Postion 6</t>
  </si>
  <si>
    <t>Priority 3/Postion 7</t>
  </si>
  <si>
    <t>Priority 3/Postion 8</t>
  </si>
  <si>
    <t>Priority 3/Postion 9</t>
  </si>
  <si>
    <t>Priority 3/Postion 10</t>
  </si>
  <si>
    <t>Priority 3/Postion 11</t>
  </si>
  <si>
    <t>Priority 3/Postion 12</t>
  </si>
  <si>
    <t>Priority 3/Postion 13</t>
  </si>
  <si>
    <t>Priority 3/Postion 14</t>
  </si>
  <si>
    <t>Priority 3/Postion 15</t>
  </si>
  <si>
    <t>Priority 3/Postion 16</t>
  </si>
  <si>
    <t>Priority 3/Postion 17</t>
  </si>
  <si>
    <t>Priority N/A/Postion 1</t>
  </si>
  <si>
    <t>Priority N/A/Postion 2</t>
  </si>
  <si>
    <t>Priority N/A/Postion 3</t>
  </si>
  <si>
    <t>Priority N/A/Postion 4</t>
  </si>
  <si>
    <t>Priority N/A/Postion 5</t>
  </si>
  <si>
    <t>Priority N/A/Postion 6</t>
  </si>
  <si>
    <t>Priority N/A/Postion 7</t>
  </si>
  <si>
    <t>Priority N/A/Postion 8</t>
  </si>
  <si>
    <t>Priority N/A/Postion 9</t>
  </si>
  <si>
    <t>Priority N/A/Postion 10</t>
  </si>
  <si>
    <t>Step 2a: Add Clean Priority Column and Compute</t>
  </si>
  <si>
    <t>Step 2b: Copy &amp; Paste (Paste Text Only for Clean Priority Column); Custom Sort: Sort on Clean Priority (Smallest to Largest), Then Sort on Lottery Number (Smallest to Largest); Add Position Column and Compute; Add Priority/Position Column and Compute</t>
  </si>
  <si>
    <t>Step 2c: Copy &amp; Paste (Paste Text Only for Position and Priority/Position Column); Add Reordered Lot # Column and Compute (Non-RR Apps will maintain their original Lottery Number &amp; RR Apps will be granted Reordered Lot # in ascending order based on Priority/Position, skipping the Lottery Numbers drawn and reserved for Non-RR Apps)</t>
  </si>
  <si>
    <t>Step 3: Sort on Reordered Lot # (Smallest to Largest)</t>
  </si>
  <si>
    <t>Step 4: Reorder TDHCA's applications based on the Lottery Order submitted by TDHCA prior to the Lottery pursuant to TGC 1372.0231(b)</t>
  </si>
  <si>
    <t>Copy and Paste Application Line-Order resulting from Step 4- you may now filter results down to view specific Subceilings and/or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</si>
</sst>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11"/>
      <color rgb="FFFF0000"/>
      <name val="Garamond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0" fontId="4" fillId="0" borderId="2" xfId="0" applyFont="1" applyBorder="1"/>
    <xf numFmtId="0" fontId="4" fillId="2" borderId="2" xfId="0" applyFont="1" applyFill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2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7" fillId="0" borderId="7" xfId="0" applyFont="1" applyBorder="1"/>
    <xf numFmtId="0" fontId="2" fillId="0" borderId="8" xfId="0" applyFont="1" applyBorder="1" applyAlignment="1">
      <alignment horizontal="center"/>
    </xf>
    <xf numFmtId="164" fontId="2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9" fillId="0" borderId="0" xfId="2" applyFont="1"/>
    <xf numFmtId="165" fontId="9" fillId="0" borderId="0" xfId="3" applyNumberFormat="1" applyFont="1"/>
    <xf numFmtId="0" fontId="9" fillId="0" borderId="0" xfId="2" applyFont="1" applyAlignment="1">
      <alignment horizontal="center"/>
    </xf>
    <xf numFmtId="0" fontId="10" fillId="0" borderId="0" xfId="2" applyFont="1"/>
    <xf numFmtId="165" fontId="9" fillId="0" borderId="0" xfId="3" applyNumberFormat="1" applyFont="1" applyBorder="1"/>
    <xf numFmtId="14" fontId="9" fillId="0" borderId="0" xfId="2" applyNumberFormat="1" applyFont="1"/>
    <xf numFmtId="0" fontId="10" fillId="0" borderId="10" xfId="2" applyFont="1" applyBorder="1" applyAlignment="1">
      <alignment horizontal="center" vertical="top" wrapText="1"/>
    </xf>
    <xf numFmtId="165" fontId="10" fillId="0" borderId="10" xfId="3" applyNumberFormat="1" applyFont="1" applyBorder="1" applyAlignment="1">
      <alignment horizontal="center" vertical="top" wrapText="1"/>
    </xf>
    <xf numFmtId="0" fontId="10" fillId="4" borderId="10" xfId="2" applyFont="1" applyFill="1" applyBorder="1" applyAlignment="1">
      <alignment horizontal="center" vertical="top" wrapText="1"/>
    </xf>
    <xf numFmtId="14" fontId="10" fillId="0" borderId="10" xfId="2" applyNumberFormat="1" applyFont="1" applyBorder="1" applyAlignment="1">
      <alignment horizontal="center" vertical="top" wrapText="1"/>
    </xf>
    <xf numFmtId="0" fontId="10" fillId="0" borderId="1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top" wrapText="1"/>
    </xf>
    <xf numFmtId="165" fontId="10" fillId="0" borderId="0" xfId="3" applyNumberFormat="1" applyFont="1" applyBorder="1" applyAlignment="1">
      <alignment horizontal="center" vertical="top" wrapText="1"/>
    </xf>
    <xf numFmtId="0" fontId="10" fillId="4" borderId="0" xfId="2" applyFont="1" applyFill="1" applyAlignment="1">
      <alignment horizontal="center" vertical="top" wrapText="1"/>
    </xf>
    <xf numFmtId="14" fontId="10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top"/>
    </xf>
    <xf numFmtId="165" fontId="10" fillId="0" borderId="0" xfId="3" applyNumberFormat="1" applyFont="1" applyFill="1" applyBorder="1" applyAlignment="1">
      <alignment horizontal="center" vertical="top" wrapText="1"/>
    </xf>
    <xf numFmtId="165" fontId="9" fillId="0" borderId="0" xfId="3" applyNumberFormat="1" applyFont="1" applyBorder="1" applyAlignment="1">
      <alignment vertical="top"/>
    </xf>
    <xf numFmtId="165" fontId="10" fillId="0" borderId="0" xfId="3" applyNumberFormat="1" applyFont="1"/>
    <xf numFmtId="0" fontId="10" fillId="0" borderId="0" xfId="2" applyFont="1" applyAlignment="1">
      <alignment horizontal="right"/>
    </xf>
    <xf numFmtId="3" fontId="10" fillId="0" borderId="0" xfId="2" applyNumberFormat="1" applyFont="1" applyAlignment="1">
      <alignment horizontal="center"/>
    </xf>
    <xf numFmtId="42" fontId="9" fillId="0" borderId="0" xfId="2" applyNumberFormat="1" applyFont="1"/>
    <xf numFmtId="0" fontId="11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0" xfId="2" applyFont="1"/>
    <xf numFmtId="0" fontId="8" fillId="0" borderId="0" xfId="2"/>
    <xf numFmtId="0" fontId="2" fillId="0" borderId="3" xfId="0" applyNumberFormat="1" applyFont="1" applyBorder="1" applyAlignment="1">
      <alignment horizontal="center"/>
    </xf>
    <xf numFmtId="0" fontId="4" fillId="3" borderId="7" xfId="0" applyFont="1" applyFill="1" applyBorder="1"/>
    <xf numFmtId="0" fontId="5" fillId="3" borderId="8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0" fillId="0" borderId="0" xfId="2" applyFont="1" applyAlignment="1">
      <alignment horizontal="center"/>
    </xf>
  </cellXfs>
  <cellStyles count="4">
    <cellStyle name="Currency" xfId="1" builtinId="4"/>
    <cellStyle name="Currency 2" xfId="3" xr:uid="{631BC44D-94EF-416D-A023-E7F527AC7333}"/>
    <cellStyle name="Normal" xfId="0" builtinId="0"/>
    <cellStyle name="Normal 2" xfId="2" xr:uid="{0414C173-C022-4EEF-BA39-45D5BE101BD4}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9CC22DB8-C9A1-402A-900F-390BD03B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23116F-2F04-4A25-8150-9D4015B97896}" name="Table2" displayName="Table2" ref="A2:I192" totalsRowShown="0" headerRowDxfId="125" dataDxfId="123" headerRowBorderDxfId="124" tableBorderDxfId="122" totalsRowBorderDxfId="121">
  <autoFilter ref="A2:I192" xr:uid="{0223116F-2F04-4A25-8150-9D4015B97896}"/>
  <tableColumns count="9">
    <tableColumn id="1" xr3:uid="{339FCFD3-C7FA-4CB6-B943-20D6EB3C1292}" name="Lottery Number" dataDxfId="120"/>
    <tableColumn id="2" xr3:uid="{1CBBAC96-C98D-4097-A0A7-9AD5108D5786}" name="Application Number" dataDxfId="119"/>
    <tableColumn id="3" xr3:uid="{1D3C1777-3D3C-4676-AB7D-F65FA83AC0AC}" name="Issuer" dataDxfId="118"/>
    <tableColumn id="4" xr3:uid="{A819834D-7CED-4EF8-8EBB-90478A146291}" name="Project" dataDxfId="117"/>
    <tableColumn id="5" xr3:uid="{822773F8-FA82-4E7D-A455-2B14DEDFF64B}" name="Location" dataDxfId="116"/>
    <tableColumn id="6" xr3:uid="{DF3854A1-5388-40B0-A4AF-0570C0BE964B}" name="Amount Requested" dataDxfId="115"/>
    <tableColumn id="7" xr3:uid="{A96A0FE5-9FD4-4017-88DA-056FFBF61D23}" name="Region" dataDxfId="114"/>
    <tableColumn id="8" xr3:uid="{8DF8B854-FA63-489D-BABB-2A70956D186F}" name="Priority" dataDxfId="113"/>
    <tableColumn id="9" xr3:uid="{B4B0E592-F910-43D0-9B9F-2FF33C362188}" name="Sub-Ceiling Number" dataDxfId="1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B29D50-DD81-4BFE-B543-58633D1DBD58}" name="Table24" displayName="Table24" ref="A2:J192" totalsRowShown="0" headerRowDxfId="111" dataDxfId="109" headerRowBorderDxfId="110" tableBorderDxfId="108" totalsRowBorderDxfId="107">
  <autoFilter ref="A2:J192" xr:uid="{61B29D50-DD81-4BFE-B543-58633D1DBD58}"/>
  <tableColumns count="10">
    <tableColumn id="1" xr3:uid="{231CABAF-A531-4D46-A279-914F0EFF6F11}" name="Lottery Number" dataDxfId="106"/>
    <tableColumn id="2" xr3:uid="{19E24FC8-83B7-43F7-B792-3B019E1813B4}" name="Application Number" dataDxfId="105"/>
    <tableColumn id="3" xr3:uid="{C83C6D66-9FFF-4F32-9D77-E00BBE01E565}" name="Issuer" dataDxfId="104"/>
    <tableColumn id="4" xr3:uid="{23A47F94-F32D-446F-BEF9-65D8E224D884}" name="Project" dataDxfId="103"/>
    <tableColumn id="5" xr3:uid="{4B286A3C-7965-4F63-BC40-C1B8F936C3A4}" name="Location" dataDxfId="102"/>
    <tableColumn id="6" xr3:uid="{5C84763C-A187-4929-9962-518BFBF18344}" name="Amount Requested" dataDxfId="101"/>
    <tableColumn id="7" xr3:uid="{4B6C360C-72CD-4ABC-928B-5CC412CEA26B}" name="Region" dataDxfId="100"/>
    <tableColumn id="8" xr3:uid="{2DC32CCE-9228-4E92-B7F7-766127F9FB55}" name="Priority" dataDxfId="99"/>
    <tableColumn id="9" xr3:uid="{F9809D27-CEB5-46E2-A472-2D4A879AEC63}" name="Sub-Ceiling Number" dataDxfId="98"/>
    <tableColumn id="10" xr3:uid="{4A178CB0-B330-44D1-AAC2-E088650BC58F}" name="Clean Priority" dataDxfId="97">
      <calculatedColumnFormula xml:space="preserve"> IF(Table24[[#This Row],[Priority]]="1A", 1, IF(Table24[[#This Row],[Priority]]="1B", 1, IF(Table24[[#This Row],[Priority]]="1C", 1, Table24[[#This Row],[Priority]])))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1A8358E-9FE6-43D1-A796-45C3D5951301}" name="Table9" displayName="Table9" ref="A2:L192" totalsRowShown="0" headerRowDxfId="96" dataDxfId="94" headerRowBorderDxfId="95" tableBorderDxfId="93">
  <autoFilter ref="A2:L192" xr:uid="{71A8358E-9FE6-43D1-A796-45C3D5951301}"/>
  <sortState xmlns:xlrd2="http://schemas.microsoft.com/office/spreadsheetml/2017/richdata2" ref="A3:L192">
    <sortCondition ref="J3:J192"/>
    <sortCondition ref="A3:A192"/>
  </sortState>
  <tableColumns count="12">
    <tableColumn id="1" xr3:uid="{208B1F07-2777-4103-B23C-2205F3C2BC95}" name="Lottery Number" dataDxfId="92"/>
    <tableColumn id="2" xr3:uid="{11624866-EE86-48F8-B354-9CDAF18C51F6}" name="Application Number" dataDxfId="91"/>
    <tableColumn id="3" xr3:uid="{423A99C3-49ED-413B-89A0-5348F92E73F9}" name="Issuer" dataDxfId="90"/>
    <tableColumn id="4" xr3:uid="{FA2B1C33-903A-466B-B962-275E1AE2D148}" name="Project" dataDxfId="89"/>
    <tableColumn id="5" xr3:uid="{6BB19CAF-9763-4FBB-B0D9-6628C80A4769}" name="Location" dataDxfId="88"/>
    <tableColumn id="6" xr3:uid="{420B53E2-BC55-4277-B8FC-AC1936C6DA0C}" name="Amount Requested" dataDxfId="87"/>
    <tableColumn id="7" xr3:uid="{34C81073-9F3A-4E99-894A-100484D23DB7}" name="Region" dataDxfId="86"/>
    <tableColumn id="8" xr3:uid="{BD9978B3-3135-46EE-B21A-91CBB2D40311}" name="Priority" dataDxfId="85"/>
    <tableColumn id="9" xr3:uid="{6E5A009D-53DA-44EC-94B4-15D36EA2C49C}" name="Sub-Ceiling Number" dataDxfId="84"/>
    <tableColumn id="10" xr3:uid="{547259D7-19F6-47BE-9D71-1DDF13AA2D51}" name="Clean Priority" dataDxfId="83"/>
    <tableColumn id="11" xr3:uid="{F849D97E-0691-4593-9A8D-1186FF446137}" name="Position" dataDxfId="82">
      <calculatedColumnFormula>IF(#REF!&lt;&gt;J2, 1, K2+1)</calculatedColumnFormula>
    </tableColumn>
    <tableColumn id="12" xr3:uid="{DBBBF6BB-217D-458E-B678-4F700E35B54A}" name="Priority/Position" dataDxfId="81">
      <calculatedColumnFormula>"Priority "&amp;#REF!&amp;"/Postion "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62765EA-87B3-4921-91FA-116C534E5734}" name="Table911" displayName="Table911" ref="A2:M192" totalsRowShown="0" headerRowDxfId="80" dataDxfId="78" headerRowBorderDxfId="79" tableBorderDxfId="77">
  <autoFilter ref="A2:M192" xr:uid="{962765EA-87B3-4921-91FA-116C534E5734}"/>
  <tableColumns count="13">
    <tableColumn id="1" xr3:uid="{CF0DE970-EFB1-4104-AF4C-34D556C6683D}" name="Lottery Number" dataDxfId="76"/>
    <tableColumn id="2" xr3:uid="{94B394D1-D464-4A3E-9B5B-24DECABCC2A7}" name="Application Number" dataDxfId="75"/>
    <tableColumn id="3" xr3:uid="{75F6321F-50B8-443D-8323-5E9EA855363A}" name="Issuer" dataDxfId="74"/>
    <tableColumn id="4" xr3:uid="{07D336EA-D075-4C43-A945-D3D8FECA092B}" name="Project" dataDxfId="73"/>
    <tableColumn id="5" xr3:uid="{AAE1F33F-77A4-41AD-9C6A-E1D5FBC58F5E}" name="Location" dataDxfId="72"/>
    <tableColumn id="6" xr3:uid="{5EF4AA66-392A-41EB-BA24-DB1DCD35E422}" name="Amount Requested" dataDxfId="71"/>
    <tableColumn id="7" xr3:uid="{E7079B33-DF0D-4486-8500-9B3E1BCDC779}" name="Region" dataDxfId="70"/>
    <tableColumn id="8" xr3:uid="{609314F5-BD40-463F-A335-4F103BE923A6}" name="Priority" dataDxfId="69"/>
    <tableColumn id="9" xr3:uid="{EE908B92-9E65-4971-9A17-9F0106C12163}" name="Sub-Ceiling Number" dataDxfId="68"/>
    <tableColumn id="10" xr3:uid="{11EDE3DE-A104-4B93-8B29-569ACADCCE55}" name="Clean Priority" dataDxfId="67"/>
    <tableColumn id="11" xr3:uid="{31543DBE-632B-4369-9DD9-A05147911286}" name="Position" dataDxfId="66"/>
    <tableColumn id="12" xr3:uid="{08C98DBC-E96C-409E-875A-EA7C619E8976}" name="Priority/Position" dataDxfId="65"/>
    <tableColumn id="13" xr3:uid="{6F1ACE28-375D-4275-8AD2-F3F0FFB3B912}" name="Reordered Lot #" dataDxfId="64">
      <calculatedColumnFormula>IF(OR(Table911[[#This Row],[Position]]=17, Table911[[#This Row],[Position]]=47, Table911[[#This Row],[Position]]=56, Table911[[#This Row],[Position]]=65, Table911[[#This Row],[Position]]= 98, Table911[[#This Row],[Position]]= 103, Table911[[#This Row],[Position]]= 127, Table911[[#This Row],[Position]]=133, Table911[[#This Row],[Position]]=157, Table911[[#This Row],[Position]]=182), Table911[[#This Row],[Position]]+1, M2+1)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CD7EE8-5E14-4C3E-AEC2-7CCE6064FC17}" name="Table91112" displayName="Table91112" ref="A2:M192" totalsRowShown="0" headerRowDxfId="63" dataDxfId="61" headerRowBorderDxfId="62" tableBorderDxfId="60">
  <autoFilter ref="A2:M192" xr:uid="{22CD7EE8-5E14-4C3E-AEC2-7CCE6064FC17}"/>
  <sortState xmlns:xlrd2="http://schemas.microsoft.com/office/spreadsheetml/2017/richdata2" ref="A3:M192">
    <sortCondition ref="M2:M192"/>
  </sortState>
  <tableColumns count="13">
    <tableColumn id="1" xr3:uid="{10647BB6-21E5-492E-9264-ADAF545B6052}" name="Lottery Number" dataDxfId="59"/>
    <tableColumn id="2" xr3:uid="{724425A4-AC5B-432C-9A9A-9AC1B014A1D9}" name="Application Number" dataDxfId="58"/>
    <tableColumn id="3" xr3:uid="{7DFAB9D4-EDA6-457B-A81F-C688713AAE0D}" name="Issuer" dataDxfId="57"/>
    <tableColumn id="4" xr3:uid="{83FC170F-24F8-4165-ABE2-7E33F3B13A05}" name="Project" dataDxfId="56"/>
    <tableColumn id="5" xr3:uid="{648633DD-BDB4-40AC-936D-E255B0EFCECC}" name="Location" dataDxfId="55"/>
    <tableColumn id="6" xr3:uid="{4573298B-7A87-46DD-8E99-B2AB90D0DC14}" name="Amount Requested" dataDxfId="54"/>
    <tableColumn id="7" xr3:uid="{705E3B2E-B669-486D-86F1-44E031B07E2D}" name="Region" dataDxfId="53"/>
    <tableColumn id="8" xr3:uid="{88A462DA-13EC-4560-99D5-21D0CFB5B9F9}" name="Priority" dataDxfId="52"/>
    <tableColumn id="9" xr3:uid="{7734EEC2-0527-4857-9006-9953C06DD8FD}" name="Sub-Ceiling Number" dataDxfId="51"/>
    <tableColumn id="10" xr3:uid="{DB4A2FE5-9AC7-4D0E-A67D-CC496C08385D}" name="Clean Priority" dataDxfId="50"/>
    <tableColumn id="11" xr3:uid="{888BC501-D454-4527-A691-3998D247D56D}" name="Position" dataDxfId="49"/>
    <tableColumn id="12" xr3:uid="{71E52C81-CCB9-48CB-AAF9-6184B4A1E6BC}" name="Priority/Position" dataDxfId="48">
      <calculatedColumnFormula>"Priority "&amp;Table91112[[#This Row],[Clean Priority]]&amp;"/Postion "&amp;Table91112[[#This Row],[Position]]</calculatedColumnFormula>
    </tableColumn>
    <tableColumn id="13" xr3:uid="{5475D739-E809-475E-BF85-C7DA6210186D}" name="Reordered Lot #" dataDxfId="4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875B56-0D84-427E-84FC-6178BC26ACA8}" name="Table9111213" displayName="Table9111213" ref="A2:M192" totalsRowShown="0" headerRowDxfId="46" dataDxfId="44" headerRowBorderDxfId="45" tableBorderDxfId="43">
  <autoFilter ref="A2:M192" xr:uid="{C7875B56-0D84-427E-84FC-6178BC26ACA8}"/>
  <sortState xmlns:xlrd2="http://schemas.microsoft.com/office/spreadsheetml/2017/richdata2" ref="A3:M192">
    <sortCondition ref="M2:M192"/>
  </sortState>
  <tableColumns count="13">
    <tableColumn id="1" xr3:uid="{F9122101-9BCB-4600-A739-B46AEC5B26DC}" name="Lottery Number" dataDxfId="42"/>
    <tableColumn id="2" xr3:uid="{8B3D8FDD-2F3B-4B6D-8B1D-D4A55C1D6C31}" name="Application Number" dataDxfId="41"/>
    <tableColumn id="3" xr3:uid="{BE9BB853-7B7E-4E35-94B8-32C831F25A92}" name="Issuer" dataDxfId="40"/>
    <tableColumn id="4" xr3:uid="{B6CFAC40-823B-45D4-90A4-CAD81F668910}" name="Project" dataDxfId="39"/>
    <tableColumn id="5" xr3:uid="{6AE4D80C-9DD5-40AD-AF2D-8412C4F70F45}" name="Location" dataDxfId="38"/>
    <tableColumn id="6" xr3:uid="{8471905C-FD72-4072-8856-9BFBDA1A19B7}" name="Amount Requested" dataDxfId="37"/>
    <tableColumn id="7" xr3:uid="{F82FFB2B-A147-4395-AF08-555659BF5E84}" name="Region" dataDxfId="36"/>
    <tableColumn id="8" xr3:uid="{CE9EFA45-0D9E-45C3-B450-4D971C45685C}" name="Priority" dataDxfId="35"/>
    <tableColumn id="9" xr3:uid="{482B55F6-E4E7-4D09-988D-3B62C1005779}" name="Sub-Ceiling Number" dataDxfId="34"/>
    <tableColumn id="10" xr3:uid="{26B18DDC-60D3-496F-B503-4929950C4CF1}" name="Clean Priority" dataDxfId="33"/>
    <tableColumn id="11" xr3:uid="{2E7C84FF-58C0-4EEA-A1C8-6449E2A00F57}" name="Position" dataDxfId="32"/>
    <tableColumn id="12" xr3:uid="{EC31FBB8-F973-434E-B942-432248640698}" name="Priority/Position" dataDxfId="31">
      <calculatedColumnFormula>"Priority "&amp;Table9111213[[#This Row],[Clean Priority]]&amp;"/Postion "&amp;Table9111213[[#This Row],[Position]]</calculatedColumnFormula>
    </tableColumn>
    <tableColumn id="13" xr3:uid="{9DFB1AF4-D118-4DFD-B1F7-D0E9108C7972}" name="Reordered Lot #" dataDxfId="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93DD22-4B70-40C9-96C8-AF701B0B745F}" name="Table911121314" displayName="Table911121314" ref="A2:M194" totalsRowCount="1" headerRowDxfId="29" dataDxfId="27" headerRowBorderDxfId="28" tableBorderDxfId="26">
  <autoFilter ref="A2:M193" xr:uid="{6393DD22-4B70-40C9-96C8-AF701B0B745F}"/>
  <sortState xmlns:xlrd2="http://schemas.microsoft.com/office/spreadsheetml/2017/richdata2" ref="A3:M193">
    <sortCondition ref="M2:M193"/>
  </sortState>
  <tableColumns count="13">
    <tableColumn id="1" xr3:uid="{7550DB53-65BF-4BAD-8D0F-C6C896C89223}" name="Lottery Number" dataDxfId="25" totalsRowDxfId="12"/>
    <tableColumn id="2" xr3:uid="{E4DBEDDE-8D16-4C45-9010-51BBFF69DA75}" name="Application Number" dataDxfId="24" totalsRowDxfId="11"/>
    <tableColumn id="3" xr3:uid="{C6C9DAC6-9C4A-42E6-952A-CB9B0C8818EE}" name="Issuer" dataDxfId="23" totalsRowDxfId="10"/>
    <tableColumn id="4" xr3:uid="{B66740D4-29A6-4174-9A79-EAD607DF022A}" name="Project" dataDxfId="22" totalsRowDxfId="9"/>
    <tableColumn id="5" xr3:uid="{B896D48A-8F94-4622-99B9-8B23A33A782E}" name="Location" dataDxfId="21" totalsRowDxfId="8"/>
    <tableColumn id="6" xr3:uid="{5047F5F1-610B-4EC6-965F-90CED5A23545}" name="Amount Requested" totalsRowFunction="custom" dataDxfId="20" totalsRowDxfId="7">
      <totalsRowFormula>SUM(Table911121314[Amount Requested])</totalsRowFormula>
    </tableColumn>
    <tableColumn id="7" xr3:uid="{8AF2362F-F7B7-4F07-B65A-2BEE39416FB7}" name="Region" dataDxfId="19" totalsRowDxfId="6"/>
    <tableColumn id="8" xr3:uid="{7980D48E-0145-437F-AFFE-4E113A600A1A}" name="Priority" dataDxfId="18" totalsRowDxfId="5"/>
    <tableColumn id="9" xr3:uid="{0709E0BF-F07A-4812-9692-ADA34EBA2E7E}" name="Sub-Ceiling Number" dataDxfId="17" totalsRowDxfId="4"/>
    <tableColumn id="10" xr3:uid="{2393DD89-A97D-4016-9CB8-E9C55C3EFAC4}" name="Clean Priority" dataDxfId="16" totalsRowDxfId="3"/>
    <tableColumn id="11" xr3:uid="{4D881B25-729F-4709-A9FB-AEAF28264625}" name="Position" dataDxfId="15" totalsRowDxfId="2"/>
    <tableColumn id="12" xr3:uid="{BE3D7B62-8491-4793-901B-E6DD9B1FF5D4}" name="Priority/Position" dataDxfId="14" totalsRowDxfId="1">
      <calculatedColumnFormula>"Priority "&amp;Table911121314[[#This Row],[Clean Priority]]&amp;"/Postion "&amp;Table911121314[[#This Row],[Position]]</calculatedColumnFormula>
    </tableColumn>
    <tableColumn id="13" xr3:uid="{221D13E4-75E1-4B23-BC68-0912DB4FA23C}" name="Reordered Lot #" dataDxfId="1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B848-7CD9-4938-868F-4807310FFE68}">
  <dimension ref="A1:I192"/>
  <sheetViews>
    <sheetView tabSelected="1" workbookViewId="0"/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9" width="21.85546875" customWidth="1"/>
  </cols>
  <sheetData>
    <row r="1" spans="1:9" x14ac:dyDescent="0.25">
      <c r="A1" t="s">
        <v>580</v>
      </c>
    </row>
    <row r="2" spans="1:9" x14ac:dyDescent="0.25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5" t="s">
        <v>0</v>
      </c>
      <c r="I2" s="16" t="s">
        <v>12</v>
      </c>
    </row>
    <row r="3" spans="1:9" x14ac:dyDescent="0.25">
      <c r="A3" s="9">
        <v>122</v>
      </c>
      <c r="B3" s="2" t="s">
        <v>13</v>
      </c>
      <c r="C3" s="2" t="s">
        <v>14</v>
      </c>
      <c r="D3" s="2" t="s">
        <v>15</v>
      </c>
      <c r="E3" s="3" t="s">
        <v>16</v>
      </c>
      <c r="F3" s="4">
        <v>17500000</v>
      </c>
      <c r="G3" s="2" t="s">
        <v>17</v>
      </c>
      <c r="H3" s="2" t="s">
        <v>18</v>
      </c>
      <c r="I3" s="11">
        <v>4</v>
      </c>
    </row>
    <row r="4" spans="1:9" x14ac:dyDescent="0.25">
      <c r="A4" s="9">
        <v>3</v>
      </c>
      <c r="B4" s="2" t="s">
        <v>19</v>
      </c>
      <c r="C4" s="2" t="s">
        <v>14</v>
      </c>
      <c r="D4" s="2" t="s">
        <v>20</v>
      </c>
      <c r="E4" s="2" t="s">
        <v>21</v>
      </c>
      <c r="F4" s="4">
        <v>20400000</v>
      </c>
      <c r="G4" s="2" t="s">
        <v>17</v>
      </c>
      <c r="H4" s="2" t="s">
        <v>22</v>
      </c>
      <c r="I4" s="11">
        <v>4</v>
      </c>
    </row>
    <row r="5" spans="1:9" x14ac:dyDescent="0.25">
      <c r="A5" s="9">
        <v>145</v>
      </c>
      <c r="B5" s="2" t="s">
        <v>23</v>
      </c>
      <c r="C5" s="2" t="s">
        <v>14</v>
      </c>
      <c r="D5" s="2" t="s">
        <v>24</v>
      </c>
      <c r="E5" s="2" t="s">
        <v>25</v>
      </c>
      <c r="F5" s="5">
        <v>22500000</v>
      </c>
      <c r="G5" s="2" t="s">
        <v>17</v>
      </c>
      <c r="H5" s="2">
        <v>2</v>
      </c>
      <c r="I5" s="11">
        <v>4</v>
      </c>
    </row>
    <row r="6" spans="1:9" x14ac:dyDescent="0.25">
      <c r="A6" s="9">
        <v>7</v>
      </c>
      <c r="B6" s="2" t="s">
        <v>26</v>
      </c>
      <c r="C6" s="2" t="s">
        <v>14</v>
      </c>
      <c r="D6" s="2" t="s">
        <v>27</v>
      </c>
      <c r="E6" s="2" t="s">
        <v>28</v>
      </c>
      <c r="F6" s="5">
        <v>36000000</v>
      </c>
      <c r="G6" s="2" t="s">
        <v>17</v>
      </c>
      <c r="H6" s="2" t="s">
        <v>18</v>
      </c>
      <c r="I6" s="11">
        <v>4</v>
      </c>
    </row>
    <row r="7" spans="1:9" x14ac:dyDescent="0.25">
      <c r="A7" s="9">
        <v>63</v>
      </c>
      <c r="B7" s="2" t="s">
        <v>29</v>
      </c>
      <c r="C7" s="2" t="s">
        <v>14</v>
      </c>
      <c r="D7" s="2" t="s">
        <v>30</v>
      </c>
      <c r="E7" s="2" t="s">
        <v>21</v>
      </c>
      <c r="F7" s="5">
        <v>24000000</v>
      </c>
      <c r="G7" s="2" t="s">
        <v>17</v>
      </c>
      <c r="H7" s="2" t="s">
        <v>22</v>
      </c>
      <c r="I7" s="11">
        <v>4</v>
      </c>
    </row>
    <row r="8" spans="1:9" x14ac:dyDescent="0.25">
      <c r="A8" s="9">
        <v>160</v>
      </c>
      <c r="B8" s="2" t="s">
        <v>31</v>
      </c>
      <c r="C8" s="6" t="s">
        <v>32</v>
      </c>
      <c r="D8" s="2" t="s">
        <v>33</v>
      </c>
      <c r="E8" s="2" t="s">
        <v>34</v>
      </c>
      <c r="F8" s="5">
        <v>30000000</v>
      </c>
      <c r="G8" s="2" t="s">
        <v>35</v>
      </c>
      <c r="H8" s="2" t="s">
        <v>18</v>
      </c>
      <c r="I8" s="11">
        <v>4</v>
      </c>
    </row>
    <row r="9" spans="1:9" x14ac:dyDescent="0.25">
      <c r="A9" s="9">
        <v>182</v>
      </c>
      <c r="B9" s="2" t="s">
        <v>36</v>
      </c>
      <c r="C9" s="2" t="s">
        <v>37</v>
      </c>
      <c r="D9" s="2" t="s">
        <v>38</v>
      </c>
      <c r="E9" s="2" t="s">
        <v>39</v>
      </c>
      <c r="F9" s="5">
        <v>100000000</v>
      </c>
      <c r="G9" s="2" t="s">
        <v>40</v>
      </c>
      <c r="H9" s="2" t="s">
        <v>40</v>
      </c>
      <c r="I9" s="11">
        <v>5</v>
      </c>
    </row>
    <row r="10" spans="1:9" x14ac:dyDescent="0.25">
      <c r="A10" s="9">
        <v>17</v>
      </c>
      <c r="B10" s="2" t="s">
        <v>41</v>
      </c>
      <c r="C10" s="2" t="s">
        <v>42</v>
      </c>
      <c r="D10" s="2" t="s">
        <v>43</v>
      </c>
      <c r="E10" s="2" t="s">
        <v>44</v>
      </c>
      <c r="F10" s="5">
        <v>100000000</v>
      </c>
      <c r="G10" s="2" t="s">
        <v>40</v>
      </c>
      <c r="H10" s="2" t="s">
        <v>40</v>
      </c>
      <c r="I10" s="11">
        <v>5</v>
      </c>
    </row>
    <row r="11" spans="1:9" x14ac:dyDescent="0.25">
      <c r="A11" s="10">
        <v>21</v>
      </c>
      <c r="B11" s="7" t="s">
        <v>45</v>
      </c>
      <c r="C11" s="7" t="s">
        <v>46</v>
      </c>
      <c r="D11" s="7" t="s">
        <v>47</v>
      </c>
      <c r="E11" s="7" t="s">
        <v>48</v>
      </c>
      <c r="F11" s="8">
        <v>25600000</v>
      </c>
      <c r="G11" s="7" t="s">
        <v>35</v>
      </c>
      <c r="H11" s="7">
        <v>2</v>
      </c>
      <c r="I11" s="12">
        <v>4</v>
      </c>
    </row>
    <row r="12" spans="1:9" x14ac:dyDescent="0.25">
      <c r="A12" s="10">
        <v>49</v>
      </c>
      <c r="B12" s="7" t="s">
        <v>49</v>
      </c>
      <c r="C12" s="7" t="s">
        <v>46</v>
      </c>
      <c r="D12" s="7" t="s">
        <v>47</v>
      </c>
      <c r="E12" s="7" t="s">
        <v>48</v>
      </c>
      <c r="F12" s="8">
        <v>26100000</v>
      </c>
      <c r="G12" s="7" t="s">
        <v>35</v>
      </c>
      <c r="H12" s="7">
        <v>2</v>
      </c>
      <c r="I12" s="12">
        <v>4</v>
      </c>
    </row>
    <row r="13" spans="1:9" x14ac:dyDescent="0.25">
      <c r="A13" s="9">
        <v>64</v>
      </c>
      <c r="B13" s="2" t="s">
        <v>50</v>
      </c>
      <c r="C13" s="2" t="s">
        <v>51</v>
      </c>
      <c r="D13" s="2" t="s">
        <v>52</v>
      </c>
      <c r="E13" s="2" t="s">
        <v>53</v>
      </c>
      <c r="F13" s="5">
        <v>13000000</v>
      </c>
      <c r="G13" s="2" t="s">
        <v>17</v>
      </c>
      <c r="H13" s="2" t="s">
        <v>54</v>
      </c>
      <c r="I13" s="11">
        <v>4</v>
      </c>
    </row>
    <row r="14" spans="1:9" x14ac:dyDescent="0.25">
      <c r="A14" s="9">
        <v>43</v>
      </c>
      <c r="B14" s="2" t="s">
        <v>55</v>
      </c>
      <c r="C14" s="2" t="s">
        <v>51</v>
      </c>
      <c r="D14" s="2" t="s">
        <v>56</v>
      </c>
      <c r="E14" s="2" t="s">
        <v>53</v>
      </c>
      <c r="F14" s="5">
        <v>35000000</v>
      </c>
      <c r="G14" s="2" t="s">
        <v>17</v>
      </c>
      <c r="H14" s="2">
        <v>2</v>
      </c>
      <c r="I14" s="11">
        <v>4</v>
      </c>
    </row>
    <row r="15" spans="1:9" x14ac:dyDescent="0.25">
      <c r="A15" s="10">
        <v>180</v>
      </c>
      <c r="B15" s="7" t="s">
        <v>57</v>
      </c>
      <c r="C15" s="7" t="s">
        <v>46</v>
      </c>
      <c r="D15" s="7" t="s">
        <v>47</v>
      </c>
      <c r="E15" s="7" t="s">
        <v>58</v>
      </c>
      <c r="F15" s="8">
        <v>50000000</v>
      </c>
      <c r="G15" s="7" t="s">
        <v>35</v>
      </c>
      <c r="H15" s="7">
        <v>2</v>
      </c>
      <c r="I15" s="12">
        <v>4</v>
      </c>
    </row>
    <row r="16" spans="1:9" x14ac:dyDescent="0.25">
      <c r="A16" s="10">
        <v>102</v>
      </c>
      <c r="B16" s="7" t="s">
        <v>59</v>
      </c>
      <c r="C16" s="7" t="s">
        <v>46</v>
      </c>
      <c r="D16" s="7" t="s">
        <v>47</v>
      </c>
      <c r="E16" s="7" t="s">
        <v>58</v>
      </c>
      <c r="F16" s="8">
        <v>45000000</v>
      </c>
      <c r="G16" s="7" t="s">
        <v>35</v>
      </c>
      <c r="H16" s="7">
        <v>2</v>
      </c>
      <c r="I16" s="12">
        <v>4</v>
      </c>
    </row>
    <row r="17" spans="1:9" x14ac:dyDescent="0.25">
      <c r="A17" s="9">
        <v>5</v>
      </c>
      <c r="B17" s="2" t="s">
        <v>60</v>
      </c>
      <c r="C17" s="2" t="s">
        <v>14</v>
      </c>
      <c r="D17" s="2" t="s">
        <v>61</v>
      </c>
      <c r="E17" s="2" t="s">
        <v>62</v>
      </c>
      <c r="F17" s="5">
        <v>50000000</v>
      </c>
      <c r="G17" s="2" t="s">
        <v>17</v>
      </c>
      <c r="H17" s="2" t="s">
        <v>22</v>
      </c>
      <c r="I17" s="11">
        <v>4</v>
      </c>
    </row>
    <row r="18" spans="1:9" x14ac:dyDescent="0.25">
      <c r="A18" s="9">
        <v>136</v>
      </c>
      <c r="B18" s="2" t="s">
        <v>63</v>
      </c>
      <c r="C18" s="2" t="s">
        <v>64</v>
      </c>
      <c r="D18" s="2" t="s">
        <v>65</v>
      </c>
      <c r="E18" s="2" t="s">
        <v>66</v>
      </c>
      <c r="F18" s="5">
        <v>40000000</v>
      </c>
      <c r="G18" s="2" t="s">
        <v>67</v>
      </c>
      <c r="H18" s="2" t="s">
        <v>18</v>
      </c>
      <c r="I18" s="11">
        <v>4</v>
      </c>
    </row>
    <row r="19" spans="1:9" x14ac:dyDescent="0.25">
      <c r="A19" s="9">
        <v>33</v>
      </c>
      <c r="B19" s="2" t="s">
        <v>68</v>
      </c>
      <c r="C19" s="2" t="s">
        <v>64</v>
      </c>
      <c r="D19" s="2" t="s">
        <v>69</v>
      </c>
      <c r="E19" s="2" t="s">
        <v>70</v>
      </c>
      <c r="F19" s="5">
        <v>31000000</v>
      </c>
      <c r="G19" s="2" t="s">
        <v>67</v>
      </c>
      <c r="H19" s="2" t="s">
        <v>18</v>
      </c>
      <c r="I19" s="11">
        <v>4</v>
      </c>
    </row>
    <row r="20" spans="1:9" x14ac:dyDescent="0.25">
      <c r="A20" s="9">
        <v>89</v>
      </c>
      <c r="B20" s="2" t="s">
        <v>71</v>
      </c>
      <c r="C20" s="2" t="s">
        <v>72</v>
      </c>
      <c r="D20" s="2" t="s">
        <v>73</v>
      </c>
      <c r="E20" s="2" t="s">
        <v>74</v>
      </c>
      <c r="F20" s="5">
        <v>45000000</v>
      </c>
      <c r="G20" s="2" t="s">
        <v>67</v>
      </c>
      <c r="H20" s="2" t="s">
        <v>54</v>
      </c>
      <c r="I20" s="11">
        <v>4</v>
      </c>
    </row>
    <row r="21" spans="1:9" x14ac:dyDescent="0.25">
      <c r="A21" s="9">
        <v>20</v>
      </c>
      <c r="B21" s="2" t="s">
        <v>75</v>
      </c>
      <c r="C21" s="2" t="s">
        <v>72</v>
      </c>
      <c r="D21" s="2" t="s">
        <v>76</v>
      </c>
      <c r="E21" s="2" t="s">
        <v>77</v>
      </c>
      <c r="F21" s="5">
        <v>45000000</v>
      </c>
      <c r="G21" s="2" t="s">
        <v>67</v>
      </c>
      <c r="H21" s="2">
        <v>2</v>
      </c>
      <c r="I21" s="11">
        <v>4</v>
      </c>
    </row>
    <row r="22" spans="1:9" x14ac:dyDescent="0.25">
      <c r="A22" s="9">
        <v>88</v>
      </c>
      <c r="B22" s="2" t="s">
        <v>78</v>
      </c>
      <c r="C22" s="2" t="s">
        <v>72</v>
      </c>
      <c r="D22" s="2" t="s">
        <v>79</v>
      </c>
      <c r="E22" s="2" t="s">
        <v>77</v>
      </c>
      <c r="F22" s="5">
        <v>35000000</v>
      </c>
      <c r="G22" s="2" t="s">
        <v>67</v>
      </c>
      <c r="H22" s="2" t="s">
        <v>54</v>
      </c>
      <c r="I22" s="11">
        <v>4</v>
      </c>
    </row>
    <row r="23" spans="1:9" x14ac:dyDescent="0.25">
      <c r="A23" s="9">
        <v>74</v>
      </c>
      <c r="B23" s="2" t="s">
        <v>80</v>
      </c>
      <c r="C23" s="2" t="s">
        <v>72</v>
      </c>
      <c r="D23" s="2" t="s">
        <v>81</v>
      </c>
      <c r="E23" s="2" t="s">
        <v>77</v>
      </c>
      <c r="F23" s="5">
        <v>20000000</v>
      </c>
      <c r="G23" s="2" t="s">
        <v>67</v>
      </c>
      <c r="H23" s="2">
        <v>2</v>
      </c>
      <c r="I23" s="11">
        <v>4</v>
      </c>
    </row>
    <row r="24" spans="1:9" x14ac:dyDescent="0.25">
      <c r="A24" s="9">
        <v>154</v>
      </c>
      <c r="B24" s="2" t="s">
        <v>82</v>
      </c>
      <c r="C24" s="2" t="s">
        <v>72</v>
      </c>
      <c r="D24" s="2" t="s">
        <v>83</v>
      </c>
      <c r="E24" s="2" t="s">
        <v>77</v>
      </c>
      <c r="F24" s="5">
        <v>35000000</v>
      </c>
      <c r="G24" s="2" t="s">
        <v>67</v>
      </c>
      <c r="H24" s="2" t="s">
        <v>54</v>
      </c>
      <c r="I24" s="11">
        <v>4</v>
      </c>
    </row>
    <row r="25" spans="1:9" x14ac:dyDescent="0.25">
      <c r="A25" s="9">
        <v>187</v>
      </c>
      <c r="B25" s="2" t="s">
        <v>84</v>
      </c>
      <c r="C25" s="2" t="s">
        <v>72</v>
      </c>
      <c r="D25" s="2" t="s">
        <v>85</v>
      </c>
      <c r="E25" s="2" t="s">
        <v>86</v>
      </c>
      <c r="F25" s="5">
        <v>50000000</v>
      </c>
      <c r="G25" s="2" t="s">
        <v>67</v>
      </c>
      <c r="H25" s="2" t="s">
        <v>18</v>
      </c>
      <c r="I25" s="11">
        <v>4</v>
      </c>
    </row>
    <row r="26" spans="1:9" x14ac:dyDescent="0.25">
      <c r="A26" s="9">
        <v>96</v>
      </c>
      <c r="B26" s="2" t="s">
        <v>87</v>
      </c>
      <c r="C26" s="2" t="s">
        <v>72</v>
      </c>
      <c r="D26" s="2" t="s">
        <v>88</v>
      </c>
      <c r="E26" s="2" t="s">
        <v>77</v>
      </c>
      <c r="F26" s="5">
        <v>38000000</v>
      </c>
      <c r="G26" s="2" t="s">
        <v>67</v>
      </c>
      <c r="H26" s="2">
        <v>2</v>
      </c>
      <c r="I26" s="11">
        <v>4</v>
      </c>
    </row>
    <row r="27" spans="1:9" x14ac:dyDescent="0.25">
      <c r="A27" s="9">
        <v>87</v>
      </c>
      <c r="B27" s="2" t="s">
        <v>89</v>
      </c>
      <c r="C27" s="2" t="s">
        <v>72</v>
      </c>
      <c r="D27" s="2" t="s">
        <v>90</v>
      </c>
      <c r="E27" s="2" t="s">
        <v>77</v>
      </c>
      <c r="F27" s="5">
        <v>26000000</v>
      </c>
      <c r="G27" s="2" t="s">
        <v>67</v>
      </c>
      <c r="H27" s="2">
        <v>2</v>
      </c>
      <c r="I27" s="11">
        <v>4</v>
      </c>
    </row>
    <row r="28" spans="1:9" x14ac:dyDescent="0.25">
      <c r="A28" s="9">
        <v>135</v>
      </c>
      <c r="B28" s="2" t="s">
        <v>91</v>
      </c>
      <c r="C28" s="2" t="s">
        <v>92</v>
      </c>
      <c r="D28" s="2" t="s">
        <v>93</v>
      </c>
      <c r="E28" s="2" t="s">
        <v>94</v>
      </c>
      <c r="F28" s="5">
        <v>40000000</v>
      </c>
      <c r="G28" s="2" t="s">
        <v>17</v>
      </c>
      <c r="H28" s="2">
        <v>3</v>
      </c>
      <c r="I28" s="11">
        <v>5</v>
      </c>
    </row>
    <row r="29" spans="1:9" x14ac:dyDescent="0.25">
      <c r="A29" s="9">
        <v>46</v>
      </c>
      <c r="B29" s="2" t="s">
        <v>95</v>
      </c>
      <c r="C29" s="2" t="s">
        <v>96</v>
      </c>
      <c r="D29" s="2" t="s">
        <v>97</v>
      </c>
      <c r="E29" s="2" t="s">
        <v>53</v>
      </c>
      <c r="F29" s="5">
        <v>32000000</v>
      </c>
      <c r="G29" s="2" t="s">
        <v>17</v>
      </c>
      <c r="H29" s="2">
        <v>2</v>
      </c>
      <c r="I29" s="11">
        <v>5</v>
      </c>
    </row>
    <row r="30" spans="1:9" x14ac:dyDescent="0.25">
      <c r="A30" s="9">
        <v>107</v>
      </c>
      <c r="B30" s="2" t="s">
        <v>98</v>
      </c>
      <c r="C30" s="2" t="s">
        <v>99</v>
      </c>
      <c r="D30" s="2" t="s">
        <v>100</v>
      </c>
      <c r="E30" s="2" t="s">
        <v>101</v>
      </c>
      <c r="F30" s="5">
        <v>40000000</v>
      </c>
      <c r="G30" s="2" t="s">
        <v>102</v>
      </c>
      <c r="H30" s="2" t="s">
        <v>18</v>
      </c>
      <c r="I30" s="11">
        <v>5</v>
      </c>
    </row>
    <row r="31" spans="1:9" x14ac:dyDescent="0.25">
      <c r="A31" s="9">
        <v>92</v>
      </c>
      <c r="B31" s="2" t="s">
        <v>103</v>
      </c>
      <c r="C31" s="2" t="s">
        <v>104</v>
      </c>
      <c r="D31" s="2" t="s">
        <v>105</v>
      </c>
      <c r="E31" s="2" t="s">
        <v>77</v>
      </c>
      <c r="F31" s="5">
        <v>50000000</v>
      </c>
      <c r="G31" s="2" t="s">
        <v>67</v>
      </c>
      <c r="H31" s="2">
        <v>2</v>
      </c>
      <c r="I31" s="11">
        <v>5</v>
      </c>
    </row>
    <row r="32" spans="1:9" x14ac:dyDescent="0.25">
      <c r="A32" s="9">
        <v>150</v>
      </c>
      <c r="B32" s="2" t="s">
        <v>106</v>
      </c>
      <c r="C32" s="2" t="s">
        <v>96</v>
      </c>
      <c r="D32" s="2" t="s">
        <v>107</v>
      </c>
      <c r="E32" s="2" t="s">
        <v>53</v>
      </c>
      <c r="F32" s="5">
        <v>48000000</v>
      </c>
      <c r="G32" s="2" t="s">
        <v>17</v>
      </c>
      <c r="H32" s="2" t="s">
        <v>54</v>
      </c>
      <c r="I32" s="11">
        <v>5</v>
      </c>
    </row>
    <row r="33" spans="1:9" x14ac:dyDescent="0.25">
      <c r="A33" s="9">
        <v>95</v>
      </c>
      <c r="B33" s="2" t="s">
        <v>108</v>
      </c>
      <c r="C33" s="2" t="s">
        <v>109</v>
      </c>
      <c r="D33" s="2" t="s">
        <v>110</v>
      </c>
      <c r="E33" s="2" t="s">
        <v>111</v>
      </c>
      <c r="F33" s="5">
        <v>19000000</v>
      </c>
      <c r="G33" s="2" t="s">
        <v>112</v>
      </c>
      <c r="H33" s="2" t="s">
        <v>18</v>
      </c>
      <c r="I33" s="11">
        <v>5</v>
      </c>
    </row>
    <row r="34" spans="1:9" x14ac:dyDescent="0.25">
      <c r="A34" s="9">
        <v>179</v>
      </c>
      <c r="B34" s="2" t="s">
        <v>113</v>
      </c>
      <c r="C34" s="2" t="s">
        <v>104</v>
      </c>
      <c r="D34" s="2" t="s">
        <v>114</v>
      </c>
      <c r="E34" s="2" t="s">
        <v>77</v>
      </c>
      <c r="F34" s="5">
        <v>50000000</v>
      </c>
      <c r="G34" s="2" t="s">
        <v>67</v>
      </c>
      <c r="H34" s="2">
        <v>3</v>
      </c>
      <c r="I34" s="11">
        <v>5</v>
      </c>
    </row>
    <row r="35" spans="1:9" x14ac:dyDescent="0.25">
      <c r="A35" s="9">
        <v>30</v>
      </c>
      <c r="B35" s="2" t="s">
        <v>115</v>
      </c>
      <c r="C35" s="2" t="s">
        <v>99</v>
      </c>
      <c r="D35" s="2" t="s">
        <v>116</v>
      </c>
      <c r="E35" s="2" t="s">
        <v>117</v>
      </c>
      <c r="F35" s="5">
        <v>35000000</v>
      </c>
      <c r="G35" s="2" t="s">
        <v>102</v>
      </c>
      <c r="H35" s="2">
        <v>2</v>
      </c>
      <c r="I35" s="11">
        <v>5</v>
      </c>
    </row>
    <row r="36" spans="1:9" x14ac:dyDescent="0.25">
      <c r="A36" s="9">
        <v>128</v>
      </c>
      <c r="B36" s="2" t="s">
        <v>118</v>
      </c>
      <c r="C36" s="2" t="s">
        <v>96</v>
      </c>
      <c r="D36" s="2" t="s">
        <v>119</v>
      </c>
      <c r="E36" s="2" t="s">
        <v>120</v>
      </c>
      <c r="F36" s="5">
        <v>50000000</v>
      </c>
      <c r="G36" s="2" t="s">
        <v>17</v>
      </c>
      <c r="H36" s="2">
        <v>3</v>
      </c>
      <c r="I36" s="11">
        <v>5</v>
      </c>
    </row>
    <row r="37" spans="1:9" x14ac:dyDescent="0.25">
      <c r="A37" s="9">
        <v>12</v>
      </c>
      <c r="B37" s="2" t="s">
        <v>121</v>
      </c>
      <c r="C37" s="2" t="s">
        <v>96</v>
      </c>
      <c r="D37" s="2" t="s">
        <v>122</v>
      </c>
      <c r="E37" s="2" t="s">
        <v>120</v>
      </c>
      <c r="F37" s="5">
        <v>50000000</v>
      </c>
      <c r="G37" s="2" t="s">
        <v>17</v>
      </c>
      <c r="H37" s="2">
        <v>3</v>
      </c>
      <c r="I37" s="11">
        <v>5</v>
      </c>
    </row>
    <row r="38" spans="1:9" x14ac:dyDescent="0.25">
      <c r="A38" s="9">
        <v>170</v>
      </c>
      <c r="B38" s="2" t="s">
        <v>123</v>
      </c>
      <c r="C38" s="2" t="s">
        <v>96</v>
      </c>
      <c r="D38" s="2" t="s">
        <v>124</v>
      </c>
      <c r="E38" s="2" t="s">
        <v>94</v>
      </c>
      <c r="F38" s="5">
        <v>27000000</v>
      </c>
      <c r="G38" s="2" t="s">
        <v>17</v>
      </c>
      <c r="H38" s="2">
        <v>2</v>
      </c>
      <c r="I38" s="11">
        <v>5</v>
      </c>
    </row>
    <row r="39" spans="1:9" x14ac:dyDescent="0.25">
      <c r="A39" s="9">
        <v>4</v>
      </c>
      <c r="B39" s="2" t="s">
        <v>125</v>
      </c>
      <c r="C39" s="2" t="s">
        <v>104</v>
      </c>
      <c r="D39" s="2" t="s">
        <v>126</v>
      </c>
      <c r="E39" s="2" t="s">
        <v>77</v>
      </c>
      <c r="F39" s="5">
        <v>30000000</v>
      </c>
      <c r="G39" s="2" t="s">
        <v>67</v>
      </c>
      <c r="H39" s="2" t="s">
        <v>18</v>
      </c>
      <c r="I39" s="11">
        <v>5</v>
      </c>
    </row>
    <row r="40" spans="1:9" x14ac:dyDescent="0.25">
      <c r="A40" s="9">
        <v>53</v>
      </c>
      <c r="B40" s="2" t="s">
        <v>127</v>
      </c>
      <c r="C40" s="2" t="s">
        <v>96</v>
      </c>
      <c r="D40" s="2" t="s">
        <v>128</v>
      </c>
      <c r="E40" s="2" t="s">
        <v>53</v>
      </c>
      <c r="F40" s="5">
        <v>28000000</v>
      </c>
      <c r="G40" s="2" t="s">
        <v>17</v>
      </c>
      <c r="H40" s="2" t="s">
        <v>54</v>
      </c>
      <c r="I40" s="11">
        <v>5</v>
      </c>
    </row>
    <row r="41" spans="1:9" x14ac:dyDescent="0.25">
      <c r="A41" s="9">
        <v>54</v>
      </c>
      <c r="B41" s="2" t="s">
        <v>129</v>
      </c>
      <c r="C41" s="2" t="s">
        <v>109</v>
      </c>
      <c r="D41" s="2" t="s">
        <v>130</v>
      </c>
      <c r="E41" s="2" t="s">
        <v>131</v>
      </c>
      <c r="F41" s="5">
        <v>40000000</v>
      </c>
      <c r="G41" s="2" t="s">
        <v>112</v>
      </c>
      <c r="H41" s="2">
        <v>3</v>
      </c>
      <c r="I41" s="11">
        <v>5</v>
      </c>
    </row>
    <row r="42" spans="1:9" x14ac:dyDescent="0.25">
      <c r="A42" s="9">
        <v>156</v>
      </c>
      <c r="B42" s="2" t="s">
        <v>132</v>
      </c>
      <c r="C42" s="2" t="s">
        <v>133</v>
      </c>
      <c r="D42" s="2" t="s">
        <v>134</v>
      </c>
      <c r="E42" s="2" t="s">
        <v>135</v>
      </c>
      <c r="F42" s="5">
        <v>5000000</v>
      </c>
      <c r="G42" s="2" t="s">
        <v>35</v>
      </c>
      <c r="H42" s="2">
        <v>2</v>
      </c>
      <c r="I42" s="11">
        <v>5</v>
      </c>
    </row>
    <row r="43" spans="1:9" x14ac:dyDescent="0.25">
      <c r="A43" s="9">
        <v>71</v>
      </c>
      <c r="B43" s="2" t="s">
        <v>136</v>
      </c>
      <c r="C43" s="2" t="s">
        <v>137</v>
      </c>
      <c r="D43" s="2" t="s">
        <v>138</v>
      </c>
      <c r="E43" s="2" t="s">
        <v>139</v>
      </c>
      <c r="F43" s="5">
        <v>18000000</v>
      </c>
      <c r="G43" s="2" t="s">
        <v>140</v>
      </c>
      <c r="H43" s="2" t="s">
        <v>54</v>
      </c>
      <c r="I43" s="11">
        <v>5</v>
      </c>
    </row>
    <row r="44" spans="1:9" x14ac:dyDescent="0.25">
      <c r="A44" s="9">
        <v>117</v>
      </c>
      <c r="B44" s="2" t="s">
        <v>141</v>
      </c>
      <c r="C44" s="2" t="s">
        <v>142</v>
      </c>
      <c r="D44" s="2" t="s">
        <v>143</v>
      </c>
      <c r="E44" s="2" t="s">
        <v>144</v>
      </c>
      <c r="F44" s="5">
        <v>1500000</v>
      </c>
      <c r="G44" s="2" t="s">
        <v>145</v>
      </c>
      <c r="H44" s="2" t="s">
        <v>54</v>
      </c>
      <c r="I44" s="11">
        <v>5</v>
      </c>
    </row>
    <row r="45" spans="1:9" x14ac:dyDescent="0.25">
      <c r="A45" s="9">
        <v>185</v>
      </c>
      <c r="B45" s="2" t="s">
        <v>146</v>
      </c>
      <c r="C45" s="2" t="s">
        <v>147</v>
      </c>
      <c r="D45" s="2" t="s">
        <v>148</v>
      </c>
      <c r="E45" s="2" t="s">
        <v>149</v>
      </c>
      <c r="F45" s="5">
        <v>25000000</v>
      </c>
      <c r="G45" s="2" t="s">
        <v>35</v>
      </c>
      <c r="H45" s="2" t="s">
        <v>18</v>
      </c>
      <c r="I45" s="11">
        <v>4</v>
      </c>
    </row>
    <row r="46" spans="1:9" x14ac:dyDescent="0.25">
      <c r="A46" s="9">
        <v>189</v>
      </c>
      <c r="B46" s="2" t="s">
        <v>150</v>
      </c>
      <c r="C46" s="2" t="s">
        <v>151</v>
      </c>
      <c r="D46" s="2" t="s">
        <v>152</v>
      </c>
      <c r="E46" s="2" t="s">
        <v>74</v>
      </c>
      <c r="F46" s="5">
        <v>45000000</v>
      </c>
      <c r="G46" s="2" t="s">
        <v>67</v>
      </c>
      <c r="H46" s="2" t="s">
        <v>18</v>
      </c>
      <c r="I46" s="11">
        <v>4</v>
      </c>
    </row>
    <row r="47" spans="1:9" x14ac:dyDescent="0.25">
      <c r="A47" s="9">
        <v>97</v>
      </c>
      <c r="B47" s="2" t="s">
        <v>153</v>
      </c>
      <c r="C47" s="2" t="s">
        <v>154</v>
      </c>
      <c r="D47" s="2" t="s">
        <v>155</v>
      </c>
      <c r="E47" s="2" t="s">
        <v>156</v>
      </c>
      <c r="F47" s="5">
        <v>25000000</v>
      </c>
      <c r="G47" s="2" t="s">
        <v>35</v>
      </c>
      <c r="H47" s="2" t="s">
        <v>54</v>
      </c>
      <c r="I47" s="11">
        <v>4</v>
      </c>
    </row>
    <row r="48" spans="1:9" x14ac:dyDescent="0.25">
      <c r="A48" s="9">
        <v>14</v>
      </c>
      <c r="B48" s="2" t="s">
        <v>157</v>
      </c>
      <c r="C48" s="2" t="s">
        <v>158</v>
      </c>
      <c r="D48" s="2" t="s">
        <v>159</v>
      </c>
      <c r="E48" s="2" t="s">
        <v>101</v>
      </c>
      <c r="F48" s="5">
        <v>25000000</v>
      </c>
      <c r="G48" s="2" t="s">
        <v>102</v>
      </c>
      <c r="H48" s="2" t="s">
        <v>54</v>
      </c>
      <c r="I48" s="11">
        <v>5</v>
      </c>
    </row>
    <row r="49" spans="1:9" x14ac:dyDescent="0.25">
      <c r="A49" s="9">
        <v>155</v>
      </c>
      <c r="B49" s="2" t="s">
        <v>160</v>
      </c>
      <c r="C49" s="2" t="s">
        <v>161</v>
      </c>
      <c r="D49" s="2" t="s">
        <v>162</v>
      </c>
      <c r="E49" s="2" t="s">
        <v>101</v>
      </c>
      <c r="F49" s="5">
        <v>50000000</v>
      </c>
      <c r="G49" s="2" t="s">
        <v>102</v>
      </c>
      <c r="H49" s="2">
        <v>3</v>
      </c>
      <c r="I49" s="11">
        <v>4</v>
      </c>
    </row>
    <row r="50" spans="1:9" x14ac:dyDescent="0.25">
      <c r="A50" s="9">
        <v>91</v>
      </c>
      <c r="B50" s="2" t="s">
        <v>163</v>
      </c>
      <c r="C50" s="2" t="s">
        <v>96</v>
      </c>
      <c r="D50" s="2" t="s">
        <v>164</v>
      </c>
      <c r="E50" s="2" t="s">
        <v>165</v>
      </c>
      <c r="F50" s="5">
        <v>35000000</v>
      </c>
      <c r="G50" s="2" t="s">
        <v>17</v>
      </c>
      <c r="H50" s="2">
        <v>2</v>
      </c>
      <c r="I50" s="11">
        <v>5</v>
      </c>
    </row>
    <row r="51" spans="1:9" x14ac:dyDescent="0.25">
      <c r="A51" s="9">
        <v>77</v>
      </c>
      <c r="B51" s="2" t="s">
        <v>166</v>
      </c>
      <c r="C51" s="2" t="s">
        <v>64</v>
      </c>
      <c r="D51" s="2" t="s">
        <v>167</v>
      </c>
      <c r="E51" s="2" t="s">
        <v>66</v>
      </c>
      <c r="F51" s="5">
        <v>20000000</v>
      </c>
      <c r="G51" s="2" t="s">
        <v>67</v>
      </c>
      <c r="H51" s="2" t="s">
        <v>54</v>
      </c>
      <c r="I51" s="11">
        <v>4</v>
      </c>
    </row>
    <row r="52" spans="1:9" x14ac:dyDescent="0.25">
      <c r="A52" s="9">
        <v>93</v>
      </c>
      <c r="B52" s="2" t="s">
        <v>168</v>
      </c>
      <c r="C52" s="2" t="s">
        <v>169</v>
      </c>
      <c r="D52" s="2" t="s">
        <v>170</v>
      </c>
      <c r="E52" s="2" t="s">
        <v>171</v>
      </c>
      <c r="F52" s="5">
        <v>18440000</v>
      </c>
      <c r="G52" s="2" t="s">
        <v>172</v>
      </c>
      <c r="H52" s="2" t="s">
        <v>54</v>
      </c>
      <c r="I52" s="11">
        <v>4</v>
      </c>
    </row>
    <row r="53" spans="1:9" x14ac:dyDescent="0.25">
      <c r="A53" s="9">
        <v>31</v>
      </c>
      <c r="B53" s="2" t="s">
        <v>173</v>
      </c>
      <c r="C53" s="2" t="s">
        <v>174</v>
      </c>
      <c r="D53" s="2" t="s">
        <v>175</v>
      </c>
      <c r="E53" s="2" t="s">
        <v>176</v>
      </c>
      <c r="F53" s="5">
        <v>40000000</v>
      </c>
      <c r="G53" s="2" t="s">
        <v>102</v>
      </c>
      <c r="H53" s="2">
        <v>3</v>
      </c>
      <c r="I53" s="11">
        <v>5</v>
      </c>
    </row>
    <row r="54" spans="1:9" x14ac:dyDescent="0.25">
      <c r="A54" s="9">
        <v>174</v>
      </c>
      <c r="B54" s="2" t="s">
        <v>177</v>
      </c>
      <c r="C54" s="2" t="s">
        <v>174</v>
      </c>
      <c r="D54" s="2" t="s">
        <v>178</v>
      </c>
      <c r="E54" s="2" t="s">
        <v>101</v>
      </c>
      <c r="F54" s="5">
        <v>50000000</v>
      </c>
      <c r="G54" s="2" t="s">
        <v>102</v>
      </c>
      <c r="H54" s="2" t="s">
        <v>22</v>
      </c>
      <c r="I54" s="11">
        <v>5</v>
      </c>
    </row>
    <row r="55" spans="1:9" x14ac:dyDescent="0.25">
      <c r="A55" s="9">
        <v>68</v>
      </c>
      <c r="B55" s="2" t="s">
        <v>179</v>
      </c>
      <c r="C55" s="2" t="s">
        <v>64</v>
      </c>
      <c r="D55" s="2" t="s">
        <v>180</v>
      </c>
      <c r="E55" s="2" t="s">
        <v>181</v>
      </c>
      <c r="F55" s="5">
        <v>38000000</v>
      </c>
      <c r="G55" s="2" t="s">
        <v>67</v>
      </c>
      <c r="H55" s="2" t="s">
        <v>22</v>
      </c>
      <c r="I55" s="11">
        <v>4</v>
      </c>
    </row>
    <row r="56" spans="1:9" x14ac:dyDescent="0.25">
      <c r="A56" s="9">
        <v>6</v>
      </c>
      <c r="B56" s="2" t="s">
        <v>182</v>
      </c>
      <c r="C56" s="2" t="s">
        <v>183</v>
      </c>
      <c r="D56" s="2" t="s">
        <v>184</v>
      </c>
      <c r="E56" s="2" t="s">
        <v>185</v>
      </c>
      <c r="F56" s="5">
        <v>35000000</v>
      </c>
      <c r="G56" s="2" t="s">
        <v>35</v>
      </c>
      <c r="H56" s="2">
        <v>2</v>
      </c>
      <c r="I56" s="11">
        <v>5</v>
      </c>
    </row>
    <row r="57" spans="1:9" x14ac:dyDescent="0.25">
      <c r="A57" s="9">
        <v>138</v>
      </c>
      <c r="B57" s="2" t="s">
        <v>186</v>
      </c>
      <c r="C57" s="2" t="s">
        <v>187</v>
      </c>
      <c r="D57" s="2" t="s">
        <v>188</v>
      </c>
      <c r="E57" s="2" t="s">
        <v>53</v>
      </c>
      <c r="F57" s="5">
        <v>35000000</v>
      </c>
      <c r="G57" s="2" t="s">
        <v>17</v>
      </c>
      <c r="H57" s="2" t="s">
        <v>18</v>
      </c>
      <c r="I57" s="11">
        <v>5</v>
      </c>
    </row>
    <row r="58" spans="1:9" x14ac:dyDescent="0.25">
      <c r="A58" s="9">
        <v>149</v>
      </c>
      <c r="B58" s="2" t="s">
        <v>189</v>
      </c>
      <c r="C58" s="2" t="s">
        <v>187</v>
      </c>
      <c r="D58" s="2" t="s">
        <v>190</v>
      </c>
      <c r="E58" s="2" t="s">
        <v>53</v>
      </c>
      <c r="F58" s="5">
        <v>45000000</v>
      </c>
      <c r="G58" s="2" t="s">
        <v>17</v>
      </c>
      <c r="H58" s="2" t="s">
        <v>18</v>
      </c>
      <c r="I58" s="11">
        <v>5</v>
      </c>
    </row>
    <row r="59" spans="1:9" x14ac:dyDescent="0.25">
      <c r="A59" s="9">
        <v>114</v>
      </c>
      <c r="B59" s="2" t="s">
        <v>191</v>
      </c>
      <c r="C59" s="2" t="s">
        <v>64</v>
      </c>
      <c r="D59" s="2" t="s">
        <v>192</v>
      </c>
      <c r="E59" s="2" t="s">
        <v>193</v>
      </c>
      <c r="F59" s="5">
        <v>35000000</v>
      </c>
      <c r="G59" s="2" t="s">
        <v>67</v>
      </c>
      <c r="H59" s="2" t="s">
        <v>54</v>
      </c>
      <c r="I59" s="11">
        <v>4</v>
      </c>
    </row>
    <row r="60" spans="1:9" x14ac:dyDescent="0.25">
      <c r="A60" s="9">
        <v>181</v>
      </c>
      <c r="B60" s="2" t="s">
        <v>194</v>
      </c>
      <c r="C60" s="2" t="s">
        <v>151</v>
      </c>
      <c r="D60" s="2" t="s">
        <v>195</v>
      </c>
      <c r="E60" s="2" t="s">
        <v>77</v>
      </c>
      <c r="F60" s="5">
        <v>9000000</v>
      </c>
      <c r="G60" s="2" t="s">
        <v>67</v>
      </c>
      <c r="H60" s="2" t="s">
        <v>18</v>
      </c>
      <c r="I60" s="11">
        <v>4</v>
      </c>
    </row>
    <row r="61" spans="1:9" x14ac:dyDescent="0.25">
      <c r="A61" s="9">
        <v>172</v>
      </c>
      <c r="B61" s="2" t="s">
        <v>196</v>
      </c>
      <c r="C61" s="2" t="s">
        <v>104</v>
      </c>
      <c r="D61" s="2" t="s">
        <v>197</v>
      </c>
      <c r="E61" s="2" t="s">
        <v>77</v>
      </c>
      <c r="F61" s="5">
        <v>50000000</v>
      </c>
      <c r="G61" s="2" t="s">
        <v>67</v>
      </c>
      <c r="H61" s="2">
        <v>3</v>
      </c>
      <c r="I61" s="11">
        <v>5</v>
      </c>
    </row>
    <row r="62" spans="1:9" x14ac:dyDescent="0.25">
      <c r="A62" s="9">
        <v>153</v>
      </c>
      <c r="B62" s="2" t="s">
        <v>198</v>
      </c>
      <c r="C62" s="2" t="s">
        <v>174</v>
      </c>
      <c r="D62" s="2" t="s">
        <v>199</v>
      </c>
      <c r="E62" s="2" t="s">
        <v>176</v>
      </c>
      <c r="F62" s="5">
        <v>50000000</v>
      </c>
      <c r="G62" s="2" t="s">
        <v>102</v>
      </c>
      <c r="H62" s="2">
        <v>3</v>
      </c>
      <c r="I62" s="11">
        <v>5</v>
      </c>
    </row>
    <row r="63" spans="1:9" x14ac:dyDescent="0.25">
      <c r="A63" s="9">
        <v>144</v>
      </c>
      <c r="B63" s="2" t="s">
        <v>200</v>
      </c>
      <c r="C63" s="2" t="s">
        <v>201</v>
      </c>
      <c r="D63" s="2" t="s">
        <v>202</v>
      </c>
      <c r="E63" s="2" t="s">
        <v>58</v>
      </c>
      <c r="F63" s="5">
        <v>45000000</v>
      </c>
      <c r="G63" s="2" t="s">
        <v>35</v>
      </c>
      <c r="H63" s="2" t="s">
        <v>54</v>
      </c>
      <c r="I63" s="11">
        <v>5</v>
      </c>
    </row>
    <row r="64" spans="1:9" x14ac:dyDescent="0.25">
      <c r="A64" s="9">
        <v>61</v>
      </c>
      <c r="B64" s="2" t="s">
        <v>203</v>
      </c>
      <c r="C64" s="2" t="s">
        <v>204</v>
      </c>
      <c r="D64" s="2" t="s">
        <v>205</v>
      </c>
      <c r="E64" s="2" t="s">
        <v>77</v>
      </c>
      <c r="F64" s="5">
        <v>29500000</v>
      </c>
      <c r="G64" s="2" t="s">
        <v>67</v>
      </c>
      <c r="H64" s="2">
        <v>3</v>
      </c>
      <c r="I64" s="11">
        <v>4</v>
      </c>
    </row>
    <row r="65" spans="1:9" x14ac:dyDescent="0.25">
      <c r="A65" s="9">
        <v>118</v>
      </c>
      <c r="B65" s="2" t="s">
        <v>206</v>
      </c>
      <c r="C65" s="2" t="s">
        <v>204</v>
      </c>
      <c r="D65" s="2" t="s">
        <v>207</v>
      </c>
      <c r="E65" s="2" t="s">
        <v>77</v>
      </c>
      <c r="F65" s="5">
        <v>32500000</v>
      </c>
      <c r="G65" s="2" t="s">
        <v>67</v>
      </c>
      <c r="H65" s="2">
        <v>3</v>
      </c>
      <c r="I65" s="11">
        <v>4</v>
      </c>
    </row>
    <row r="66" spans="1:9" x14ac:dyDescent="0.25">
      <c r="A66" s="9">
        <v>60</v>
      </c>
      <c r="B66" s="2" t="s">
        <v>208</v>
      </c>
      <c r="C66" s="2" t="s">
        <v>204</v>
      </c>
      <c r="D66" s="2" t="s">
        <v>209</v>
      </c>
      <c r="E66" s="2" t="s">
        <v>77</v>
      </c>
      <c r="F66" s="5">
        <v>45000000</v>
      </c>
      <c r="G66" s="2" t="s">
        <v>67</v>
      </c>
      <c r="H66" s="2">
        <v>2</v>
      </c>
      <c r="I66" s="11">
        <v>4</v>
      </c>
    </row>
    <row r="67" spans="1:9" x14ac:dyDescent="0.25">
      <c r="A67" s="9">
        <v>26</v>
      </c>
      <c r="B67" s="2" t="s">
        <v>210</v>
      </c>
      <c r="C67" s="2" t="s">
        <v>158</v>
      </c>
      <c r="D67" s="2" t="s">
        <v>211</v>
      </c>
      <c r="E67" s="2" t="s">
        <v>176</v>
      </c>
      <c r="F67" s="5">
        <v>35000000</v>
      </c>
      <c r="G67" s="2" t="s">
        <v>102</v>
      </c>
      <c r="H67" s="2" t="s">
        <v>54</v>
      </c>
      <c r="I67" s="11">
        <v>5</v>
      </c>
    </row>
    <row r="68" spans="1:9" x14ac:dyDescent="0.25">
      <c r="A68" s="9">
        <v>27</v>
      </c>
      <c r="B68" s="2" t="s">
        <v>212</v>
      </c>
      <c r="C68" s="2" t="s">
        <v>72</v>
      </c>
      <c r="D68" s="2" t="s">
        <v>213</v>
      </c>
      <c r="E68" s="2" t="s">
        <v>77</v>
      </c>
      <c r="F68" s="5">
        <v>20000000</v>
      </c>
      <c r="G68" s="2" t="s">
        <v>67</v>
      </c>
      <c r="H68" s="2">
        <v>3</v>
      </c>
      <c r="I68" s="11">
        <v>4</v>
      </c>
    </row>
    <row r="69" spans="1:9" x14ac:dyDescent="0.25">
      <c r="A69" s="9">
        <v>76</v>
      </c>
      <c r="B69" s="2" t="s">
        <v>214</v>
      </c>
      <c r="C69" s="2" t="s">
        <v>72</v>
      </c>
      <c r="D69" s="2" t="s">
        <v>215</v>
      </c>
      <c r="E69" s="2" t="s">
        <v>77</v>
      </c>
      <c r="F69" s="5">
        <v>20000000</v>
      </c>
      <c r="G69" s="2" t="s">
        <v>67</v>
      </c>
      <c r="H69" s="2" t="s">
        <v>18</v>
      </c>
      <c r="I69" s="11">
        <v>4</v>
      </c>
    </row>
    <row r="70" spans="1:9" x14ac:dyDescent="0.25">
      <c r="A70" s="9">
        <v>82</v>
      </c>
      <c r="B70" s="2" t="s">
        <v>216</v>
      </c>
      <c r="C70" s="2" t="s">
        <v>51</v>
      </c>
      <c r="D70" s="2" t="s">
        <v>217</v>
      </c>
      <c r="E70" s="2" t="s">
        <v>53</v>
      </c>
      <c r="F70" s="5">
        <v>20000000</v>
      </c>
      <c r="G70" s="2" t="s">
        <v>17</v>
      </c>
      <c r="H70" s="2" t="s">
        <v>18</v>
      </c>
      <c r="I70" s="11">
        <v>4</v>
      </c>
    </row>
    <row r="71" spans="1:9" x14ac:dyDescent="0.25">
      <c r="A71" s="9">
        <v>108</v>
      </c>
      <c r="B71" s="2" t="s">
        <v>221</v>
      </c>
      <c r="C71" s="2" t="s">
        <v>51</v>
      </c>
      <c r="D71" s="2" t="s">
        <v>222</v>
      </c>
      <c r="E71" s="2" t="s">
        <v>53</v>
      </c>
      <c r="F71" s="5">
        <v>40000000</v>
      </c>
      <c r="G71" s="2" t="s">
        <v>17</v>
      </c>
      <c r="H71" s="2" t="s">
        <v>18</v>
      </c>
      <c r="I71" s="11">
        <v>4</v>
      </c>
    </row>
    <row r="72" spans="1:9" x14ac:dyDescent="0.25">
      <c r="A72" s="9">
        <v>177</v>
      </c>
      <c r="B72" s="2" t="s">
        <v>223</v>
      </c>
      <c r="C72" s="2" t="s">
        <v>51</v>
      </c>
      <c r="D72" s="2" t="s">
        <v>224</v>
      </c>
      <c r="E72" s="2" t="s">
        <v>53</v>
      </c>
      <c r="F72" s="5">
        <v>27000000</v>
      </c>
      <c r="G72" s="2" t="s">
        <v>17</v>
      </c>
      <c r="H72" s="2" t="s">
        <v>54</v>
      </c>
      <c r="I72" s="11">
        <v>4</v>
      </c>
    </row>
    <row r="73" spans="1:9" x14ac:dyDescent="0.25">
      <c r="A73" s="9">
        <v>11</v>
      </c>
      <c r="B73" s="2" t="s">
        <v>225</v>
      </c>
      <c r="C73" s="2" t="s">
        <v>51</v>
      </c>
      <c r="D73" s="2" t="s">
        <v>226</v>
      </c>
      <c r="E73" s="2" t="s">
        <v>53</v>
      </c>
      <c r="F73" s="5">
        <v>40000000</v>
      </c>
      <c r="G73" s="2" t="s">
        <v>17</v>
      </c>
      <c r="H73" s="2" t="s">
        <v>18</v>
      </c>
      <c r="I73" s="11">
        <v>4</v>
      </c>
    </row>
    <row r="74" spans="1:9" x14ac:dyDescent="0.25">
      <c r="A74" s="10">
        <v>37</v>
      </c>
      <c r="B74" s="7" t="s">
        <v>227</v>
      </c>
      <c r="C74" s="7" t="s">
        <v>46</v>
      </c>
      <c r="D74" s="7" t="s">
        <v>47</v>
      </c>
      <c r="E74" s="7" t="s">
        <v>193</v>
      </c>
      <c r="F74" s="8">
        <v>20000000</v>
      </c>
      <c r="G74" s="7" t="s">
        <v>67</v>
      </c>
      <c r="H74" s="7" t="s">
        <v>18</v>
      </c>
      <c r="I74" s="12">
        <v>4</v>
      </c>
    </row>
    <row r="75" spans="1:9" x14ac:dyDescent="0.25">
      <c r="A75" s="10">
        <v>186</v>
      </c>
      <c r="B75" s="7" t="s">
        <v>228</v>
      </c>
      <c r="C75" s="7" t="s">
        <v>46</v>
      </c>
      <c r="D75" s="7" t="s">
        <v>47</v>
      </c>
      <c r="E75" s="7" t="s">
        <v>53</v>
      </c>
      <c r="F75" s="8">
        <v>15000000</v>
      </c>
      <c r="G75" s="7" t="s">
        <v>17</v>
      </c>
      <c r="H75" s="7">
        <v>2</v>
      </c>
      <c r="I75" s="12">
        <v>4</v>
      </c>
    </row>
    <row r="76" spans="1:9" x14ac:dyDescent="0.25">
      <c r="A76" s="10">
        <v>148</v>
      </c>
      <c r="B76" s="7" t="s">
        <v>229</v>
      </c>
      <c r="C76" s="7" t="s">
        <v>46</v>
      </c>
      <c r="D76" s="7" t="s">
        <v>47</v>
      </c>
      <c r="E76" s="7" t="s">
        <v>230</v>
      </c>
      <c r="F76" s="8">
        <v>16730000</v>
      </c>
      <c r="G76" s="7" t="s">
        <v>102</v>
      </c>
      <c r="H76" s="7">
        <v>2</v>
      </c>
      <c r="I76" s="12">
        <v>4</v>
      </c>
    </row>
    <row r="77" spans="1:9" x14ac:dyDescent="0.25">
      <c r="A77" s="10">
        <v>190</v>
      </c>
      <c r="B77" s="7" t="s">
        <v>231</v>
      </c>
      <c r="C77" s="7" t="s">
        <v>46</v>
      </c>
      <c r="D77" s="7" t="s">
        <v>47</v>
      </c>
      <c r="E77" s="7" t="s">
        <v>232</v>
      </c>
      <c r="F77" s="8">
        <v>13730000</v>
      </c>
      <c r="G77" s="7" t="s">
        <v>233</v>
      </c>
      <c r="H77" s="7">
        <v>2</v>
      </c>
      <c r="I77" s="12">
        <v>4</v>
      </c>
    </row>
    <row r="78" spans="1:9" x14ac:dyDescent="0.25">
      <c r="A78" s="9">
        <v>25</v>
      </c>
      <c r="B78" s="2" t="s">
        <v>234</v>
      </c>
      <c r="C78" s="2" t="s">
        <v>64</v>
      </c>
      <c r="D78" s="2" t="s">
        <v>235</v>
      </c>
      <c r="E78" s="2" t="s">
        <v>193</v>
      </c>
      <c r="F78" s="5">
        <v>50000000</v>
      </c>
      <c r="G78" s="2" t="s">
        <v>67</v>
      </c>
      <c r="H78" s="2" t="s">
        <v>18</v>
      </c>
      <c r="I78" s="11">
        <v>4</v>
      </c>
    </row>
    <row r="79" spans="1:9" x14ac:dyDescent="0.25">
      <c r="A79" s="9">
        <v>139</v>
      </c>
      <c r="B79" s="2" t="s">
        <v>236</v>
      </c>
      <c r="C79" s="2" t="s">
        <v>64</v>
      </c>
      <c r="D79" s="2" t="s">
        <v>237</v>
      </c>
      <c r="E79" s="2" t="s">
        <v>238</v>
      </c>
      <c r="F79" s="5">
        <v>50000000</v>
      </c>
      <c r="G79" s="2" t="s">
        <v>67</v>
      </c>
      <c r="H79" s="2" t="s">
        <v>54</v>
      </c>
      <c r="I79" s="11">
        <v>4</v>
      </c>
    </row>
    <row r="80" spans="1:9" x14ac:dyDescent="0.25">
      <c r="A80" s="9">
        <v>73</v>
      </c>
      <c r="B80" s="2" t="s">
        <v>239</v>
      </c>
      <c r="C80" s="2" t="s">
        <v>240</v>
      </c>
      <c r="D80" s="2" t="s">
        <v>241</v>
      </c>
      <c r="E80" s="2" t="s">
        <v>242</v>
      </c>
      <c r="F80" s="5">
        <v>30000000</v>
      </c>
      <c r="G80" s="2" t="s">
        <v>243</v>
      </c>
      <c r="H80" s="2" t="s">
        <v>54</v>
      </c>
      <c r="I80" s="11">
        <v>4</v>
      </c>
    </row>
    <row r="81" spans="1:9" x14ac:dyDescent="0.25">
      <c r="A81" s="9">
        <v>163</v>
      </c>
      <c r="B81" s="2" t="s">
        <v>244</v>
      </c>
      <c r="C81" s="2" t="s">
        <v>201</v>
      </c>
      <c r="D81" s="2" t="s">
        <v>245</v>
      </c>
      <c r="E81" s="2" t="s">
        <v>246</v>
      </c>
      <c r="F81" s="5">
        <v>25000000</v>
      </c>
      <c r="G81" s="2" t="s">
        <v>35</v>
      </c>
      <c r="H81" s="2" t="s">
        <v>18</v>
      </c>
      <c r="I81" s="11">
        <v>5</v>
      </c>
    </row>
    <row r="82" spans="1:9" x14ac:dyDescent="0.25">
      <c r="A82" s="9">
        <v>13</v>
      </c>
      <c r="B82" s="2" t="s">
        <v>247</v>
      </c>
      <c r="C82" s="2" t="s">
        <v>169</v>
      </c>
      <c r="D82" s="2" t="s">
        <v>248</v>
      </c>
      <c r="E82" s="2" t="s">
        <v>171</v>
      </c>
      <c r="F82" s="5">
        <v>20000000</v>
      </c>
      <c r="G82" s="2" t="s">
        <v>172</v>
      </c>
      <c r="H82" s="2">
        <v>3</v>
      </c>
      <c r="I82" s="11">
        <v>4</v>
      </c>
    </row>
    <row r="83" spans="1:9" x14ac:dyDescent="0.25">
      <c r="A83" s="9">
        <v>99</v>
      </c>
      <c r="B83" s="2" t="s">
        <v>249</v>
      </c>
      <c r="C83" s="2" t="s">
        <v>183</v>
      </c>
      <c r="D83" s="2" t="s">
        <v>250</v>
      </c>
      <c r="E83" s="2" t="s">
        <v>185</v>
      </c>
      <c r="F83" s="5">
        <v>38000000</v>
      </c>
      <c r="G83" s="2" t="s">
        <v>35</v>
      </c>
      <c r="H83" s="2">
        <v>2</v>
      </c>
      <c r="I83" s="11">
        <v>5</v>
      </c>
    </row>
    <row r="84" spans="1:9" x14ac:dyDescent="0.25">
      <c r="A84" s="9">
        <v>52</v>
      </c>
      <c r="B84" s="2" t="s">
        <v>251</v>
      </c>
      <c r="C84" s="2" t="s">
        <v>183</v>
      </c>
      <c r="D84" s="2" t="s">
        <v>252</v>
      </c>
      <c r="E84" s="2" t="s">
        <v>185</v>
      </c>
      <c r="F84" s="5">
        <v>15000000</v>
      </c>
      <c r="G84" s="2" t="s">
        <v>35</v>
      </c>
      <c r="H84" s="2">
        <v>2</v>
      </c>
      <c r="I84" s="11">
        <v>5</v>
      </c>
    </row>
    <row r="85" spans="1:9" x14ac:dyDescent="0.25">
      <c r="A85" s="9">
        <v>173</v>
      </c>
      <c r="B85" s="2" t="s">
        <v>253</v>
      </c>
      <c r="C85" s="2" t="s">
        <v>151</v>
      </c>
      <c r="D85" s="2" t="s">
        <v>254</v>
      </c>
      <c r="E85" s="2" t="s">
        <v>77</v>
      </c>
      <c r="F85" s="5">
        <v>30000000</v>
      </c>
      <c r="G85" s="2" t="s">
        <v>67</v>
      </c>
      <c r="H85" s="2" t="s">
        <v>54</v>
      </c>
      <c r="I85" s="11">
        <v>4</v>
      </c>
    </row>
    <row r="86" spans="1:9" x14ac:dyDescent="0.25">
      <c r="A86" s="9">
        <v>111</v>
      </c>
      <c r="B86" s="2" t="s">
        <v>255</v>
      </c>
      <c r="C86" s="2" t="s">
        <v>154</v>
      </c>
      <c r="D86" s="2" t="s">
        <v>256</v>
      </c>
      <c r="E86" s="2" t="s">
        <v>257</v>
      </c>
      <c r="F86" s="5">
        <v>30000000</v>
      </c>
      <c r="G86" s="2" t="s">
        <v>35</v>
      </c>
      <c r="H86" s="2" t="s">
        <v>22</v>
      </c>
      <c r="I86" s="11">
        <v>4</v>
      </c>
    </row>
    <row r="87" spans="1:9" x14ac:dyDescent="0.25">
      <c r="A87" s="9">
        <v>100</v>
      </c>
      <c r="B87" s="2" t="s">
        <v>258</v>
      </c>
      <c r="C87" s="2" t="s">
        <v>154</v>
      </c>
      <c r="D87" s="2" t="s">
        <v>259</v>
      </c>
      <c r="E87" s="2" t="s">
        <v>156</v>
      </c>
      <c r="F87" s="5">
        <v>30000000</v>
      </c>
      <c r="G87" s="2" t="s">
        <v>35</v>
      </c>
      <c r="H87" s="2" t="s">
        <v>22</v>
      </c>
      <c r="I87" s="11">
        <v>4</v>
      </c>
    </row>
    <row r="88" spans="1:9" x14ac:dyDescent="0.25">
      <c r="A88" s="9">
        <v>41</v>
      </c>
      <c r="B88" s="2" t="s">
        <v>260</v>
      </c>
      <c r="C88" s="2" t="s">
        <v>261</v>
      </c>
      <c r="D88" s="2" t="s">
        <v>262</v>
      </c>
      <c r="E88" s="2" t="s">
        <v>185</v>
      </c>
      <c r="F88" s="5">
        <v>35000000</v>
      </c>
      <c r="G88" s="2" t="s">
        <v>35</v>
      </c>
      <c r="H88" s="2">
        <v>2</v>
      </c>
      <c r="I88" s="11">
        <v>4</v>
      </c>
    </row>
    <row r="89" spans="1:9" x14ac:dyDescent="0.25">
      <c r="A89" s="9">
        <v>171</v>
      </c>
      <c r="B89" s="2" t="s">
        <v>263</v>
      </c>
      <c r="C89" s="2" t="s">
        <v>240</v>
      </c>
      <c r="D89" s="2" t="s">
        <v>264</v>
      </c>
      <c r="E89" s="2" t="s">
        <v>242</v>
      </c>
      <c r="F89" s="5">
        <v>18000000</v>
      </c>
      <c r="G89" s="2" t="s">
        <v>243</v>
      </c>
      <c r="H89" s="2" t="s">
        <v>18</v>
      </c>
      <c r="I89" s="11">
        <v>4</v>
      </c>
    </row>
    <row r="90" spans="1:9" x14ac:dyDescent="0.25">
      <c r="A90" s="9">
        <v>140</v>
      </c>
      <c r="B90" s="2" t="s">
        <v>265</v>
      </c>
      <c r="C90" s="2" t="s">
        <v>147</v>
      </c>
      <c r="D90" s="2" t="s">
        <v>266</v>
      </c>
      <c r="E90" s="2" t="s">
        <v>149</v>
      </c>
      <c r="F90" s="5">
        <v>35000000</v>
      </c>
      <c r="G90" s="2" t="s">
        <v>35</v>
      </c>
      <c r="H90" s="2" t="s">
        <v>54</v>
      </c>
      <c r="I90" s="11">
        <v>4</v>
      </c>
    </row>
    <row r="91" spans="1:9" x14ac:dyDescent="0.25">
      <c r="A91" s="9">
        <v>90</v>
      </c>
      <c r="B91" s="2" t="s">
        <v>267</v>
      </c>
      <c r="C91" s="2" t="s">
        <v>174</v>
      </c>
      <c r="D91" s="2" t="s">
        <v>268</v>
      </c>
      <c r="E91" s="2" t="s">
        <v>101</v>
      </c>
      <c r="F91" s="5">
        <v>40000000</v>
      </c>
      <c r="G91" s="2" t="s">
        <v>102</v>
      </c>
      <c r="H91" s="2" t="s">
        <v>54</v>
      </c>
      <c r="I91" s="11">
        <v>5</v>
      </c>
    </row>
    <row r="92" spans="1:9" x14ac:dyDescent="0.25">
      <c r="A92" s="9">
        <v>124</v>
      </c>
      <c r="B92" s="2" t="s">
        <v>269</v>
      </c>
      <c r="C92" s="2" t="s">
        <v>51</v>
      </c>
      <c r="D92" s="2" t="s">
        <v>270</v>
      </c>
      <c r="E92" s="2" t="s">
        <v>53</v>
      </c>
      <c r="F92" s="5">
        <v>20000000</v>
      </c>
      <c r="G92" s="2" t="s">
        <v>17</v>
      </c>
      <c r="H92" s="2" t="s">
        <v>54</v>
      </c>
      <c r="I92" s="11">
        <v>4</v>
      </c>
    </row>
    <row r="93" spans="1:9" x14ac:dyDescent="0.25">
      <c r="A93" s="10">
        <v>39</v>
      </c>
      <c r="B93" s="7" t="s">
        <v>271</v>
      </c>
      <c r="C93" s="7" t="s">
        <v>46</v>
      </c>
      <c r="D93" s="7" t="s">
        <v>47</v>
      </c>
      <c r="E93" s="7" t="s">
        <v>272</v>
      </c>
      <c r="F93" s="8">
        <v>30000000</v>
      </c>
      <c r="G93" s="7" t="s">
        <v>35</v>
      </c>
      <c r="H93" s="7">
        <v>2</v>
      </c>
      <c r="I93" s="12">
        <v>4</v>
      </c>
    </row>
    <row r="94" spans="1:9" x14ac:dyDescent="0.25">
      <c r="A94" s="10">
        <v>112</v>
      </c>
      <c r="B94" s="7" t="s">
        <v>273</v>
      </c>
      <c r="C94" s="7" t="s">
        <v>46</v>
      </c>
      <c r="D94" s="7" t="s">
        <v>47</v>
      </c>
      <c r="E94" s="7" t="s">
        <v>274</v>
      </c>
      <c r="F94" s="8">
        <v>10100000</v>
      </c>
      <c r="G94" s="7" t="s">
        <v>275</v>
      </c>
      <c r="H94" s="7" t="s">
        <v>18</v>
      </c>
      <c r="I94" s="12">
        <v>4</v>
      </c>
    </row>
    <row r="95" spans="1:9" x14ac:dyDescent="0.25">
      <c r="A95" s="10">
        <v>8</v>
      </c>
      <c r="B95" s="7" t="s">
        <v>276</v>
      </c>
      <c r="C95" s="7" t="s">
        <v>46</v>
      </c>
      <c r="D95" s="7" t="s">
        <v>47</v>
      </c>
      <c r="E95" s="7" t="s">
        <v>277</v>
      </c>
      <c r="F95" s="8">
        <v>15800000</v>
      </c>
      <c r="G95" s="7" t="s">
        <v>35</v>
      </c>
      <c r="H95" s="7" t="s">
        <v>18</v>
      </c>
      <c r="I95" s="12">
        <v>4</v>
      </c>
    </row>
    <row r="96" spans="1:9" x14ac:dyDescent="0.25">
      <c r="A96" s="10">
        <v>132</v>
      </c>
      <c r="B96" s="7" t="s">
        <v>278</v>
      </c>
      <c r="C96" s="7" t="s">
        <v>46</v>
      </c>
      <c r="D96" s="7" t="s">
        <v>47</v>
      </c>
      <c r="E96" s="7" t="s">
        <v>279</v>
      </c>
      <c r="F96" s="8">
        <v>35000000</v>
      </c>
      <c r="G96" s="7" t="s">
        <v>35</v>
      </c>
      <c r="H96" s="7" t="s">
        <v>18</v>
      </c>
      <c r="I96" s="12">
        <v>4</v>
      </c>
    </row>
    <row r="97" spans="1:9" x14ac:dyDescent="0.25">
      <c r="A97" s="10">
        <v>67</v>
      </c>
      <c r="B97" s="7" t="s">
        <v>280</v>
      </c>
      <c r="C97" s="7" t="s">
        <v>46</v>
      </c>
      <c r="D97" s="7" t="s">
        <v>47</v>
      </c>
      <c r="E97" s="7" t="s">
        <v>281</v>
      </c>
      <c r="F97" s="8">
        <v>40000000</v>
      </c>
      <c r="G97" s="7" t="s">
        <v>35</v>
      </c>
      <c r="H97" s="7" t="s">
        <v>54</v>
      </c>
      <c r="I97" s="12">
        <v>4</v>
      </c>
    </row>
    <row r="98" spans="1:9" x14ac:dyDescent="0.25">
      <c r="A98" s="9">
        <v>29</v>
      </c>
      <c r="B98" s="2" t="s">
        <v>282</v>
      </c>
      <c r="C98" s="2" t="s">
        <v>283</v>
      </c>
      <c r="D98" s="2" t="s">
        <v>284</v>
      </c>
      <c r="E98" s="2" t="s">
        <v>277</v>
      </c>
      <c r="F98" s="5">
        <v>30000000</v>
      </c>
      <c r="G98" s="2" t="s">
        <v>35</v>
      </c>
      <c r="H98" s="2" t="s">
        <v>54</v>
      </c>
      <c r="I98" s="11">
        <v>4</v>
      </c>
    </row>
    <row r="99" spans="1:9" x14ac:dyDescent="0.25">
      <c r="A99" s="9">
        <v>28</v>
      </c>
      <c r="B99" s="2" t="s">
        <v>285</v>
      </c>
      <c r="C99" s="2" t="s">
        <v>261</v>
      </c>
      <c r="D99" s="2" t="s">
        <v>286</v>
      </c>
      <c r="E99" s="2" t="s">
        <v>185</v>
      </c>
      <c r="F99" s="5">
        <v>40000000</v>
      </c>
      <c r="G99" s="2" t="s">
        <v>35</v>
      </c>
      <c r="H99" s="2" t="s">
        <v>54</v>
      </c>
      <c r="I99" s="11">
        <v>4</v>
      </c>
    </row>
    <row r="100" spans="1:9" x14ac:dyDescent="0.25">
      <c r="A100" s="9">
        <v>83</v>
      </c>
      <c r="B100" s="2" t="s">
        <v>287</v>
      </c>
      <c r="C100" s="2" t="s">
        <v>288</v>
      </c>
      <c r="D100" s="2" t="s">
        <v>289</v>
      </c>
      <c r="E100" s="2" t="s">
        <v>290</v>
      </c>
      <c r="F100" s="5">
        <v>17500000</v>
      </c>
      <c r="G100" s="2" t="s">
        <v>145</v>
      </c>
      <c r="H100" s="2" t="s">
        <v>54</v>
      </c>
      <c r="I100" s="11">
        <v>4</v>
      </c>
    </row>
    <row r="101" spans="1:9" x14ac:dyDescent="0.25">
      <c r="A101" s="9">
        <v>80</v>
      </c>
      <c r="B101" s="2" t="s">
        <v>291</v>
      </c>
      <c r="C101" s="2" t="s">
        <v>261</v>
      </c>
      <c r="D101" s="2" t="s">
        <v>292</v>
      </c>
      <c r="E101" s="2" t="s">
        <v>185</v>
      </c>
      <c r="F101" s="5">
        <v>40000000</v>
      </c>
      <c r="G101" s="2" t="s">
        <v>35</v>
      </c>
      <c r="H101" s="2" t="s">
        <v>22</v>
      </c>
      <c r="I101" s="11">
        <v>4</v>
      </c>
    </row>
    <row r="102" spans="1:9" x14ac:dyDescent="0.25">
      <c r="A102" s="9">
        <v>1</v>
      </c>
      <c r="B102" s="2" t="s">
        <v>293</v>
      </c>
      <c r="C102" s="2" t="s">
        <v>294</v>
      </c>
      <c r="D102" s="2" t="s">
        <v>295</v>
      </c>
      <c r="E102" s="2" t="s">
        <v>296</v>
      </c>
      <c r="F102" s="5">
        <v>32000000</v>
      </c>
      <c r="G102" s="2" t="s">
        <v>297</v>
      </c>
      <c r="H102" s="2">
        <v>2</v>
      </c>
      <c r="I102" s="11">
        <v>5</v>
      </c>
    </row>
    <row r="103" spans="1:9" x14ac:dyDescent="0.25">
      <c r="A103" s="9">
        <v>69</v>
      </c>
      <c r="B103" s="2" t="s">
        <v>298</v>
      </c>
      <c r="C103" s="2" t="s">
        <v>294</v>
      </c>
      <c r="D103" s="2" t="s">
        <v>299</v>
      </c>
      <c r="E103" s="2" t="s">
        <v>300</v>
      </c>
      <c r="F103" s="5">
        <v>36000000</v>
      </c>
      <c r="G103" s="2" t="s">
        <v>102</v>
      </c>
      <c r="H103" s="2">
        <v>2</v>
      </c>
      <c r="I103" s="11">
        <v>5</v>
      </c>
    </row>
    <row r="104" spans="1:9" x14ac:dyDescent="0.25">
      <c r="A104" s="9">
        <v>2</v>
      </c>
      <c r="B104" s="2" t="s">
        <v>301</v>
      </c>
      <c r="C104" s="2" t="s">
        <v>302</v>
      </c>
      <c r="D104" s="2" t="s">
        <v>303</v>
      </c>
      <c r="E104" s="2" t="s">
        <v>304</v>
      </c>
      <c r="F104" s="5">
        <v>7000000</v>
      </c>
      <c r="G104" s="2" t="s">
        <v>145</v>
      </c>
      <c r="H104" s="2">
        <v>2</v>
      </c>
      <c r="I104" s="11">
        <v>4</v>
      </c>
    </row>
    <row r="105" spans="1:9" x14ac:dyDescent="0.25">
      <c r="A105" s="9">
        <v>142</v>
      </c>
      <c r="B105" s="2" t="s">
        <v>305</v>
      </c>
      <c r="C105" s="2" t="s">
        <v>201</v>
      </c>
      <c r="D105" s="2" t="s">
        <v>306</v>
      </c>
      <c r="E105" s="2" t="s">
        <v>307</v>
      </c>
      <c r="F105" s="5">
        <v>25000000</v>
      </c>
      <c r="G105" s="2" t="s">
        <v>35</v>
      </c>
      <c r="H105" s="2" t="s">
        <v>54</v>
      </c>
      <c r="I105" s="11">
        <v>5</v>
      </c>
    </row>
    <row r="106" spans="1:9" x14ac:dyDescent="0.25">
      <c r="A106" s="9">
        <v>126</v>
      </c>
      <c r="B106" s="2" t="s">
        <v>308</v>
      </c>
      <c r="C106" s="2" t="s">
        <v>309</v>
      </c>
      <c r="D106" s="2" t="s">
        <v>310</v>
      </c>
      <c r="E106" s="2" t="s">
        <v>311</v>
      </c>
      <c r="F106" s="5">
        <v>20000000</v>
      </c>
      <c r="G106" s="2" t="s">
        <v>312</v>
      </c>
      <c r="H106" s="2" t="s">
        <v>18</v>
      </c>
      <c r="I106" s="11">
        <v>4</v>
      </c>
    </row>
    <row r="107" spans="1:9" x14ac:dyDescent="0.25">
      <c r="A107" s="9">
        <v>84</v>
      </c>
      <c r="B107" s="2" t="s">
        <v>313</v>
      </c>
      <c r="C107" s="2" t="s">
        <v>314</v>
      </c>
      <c r="D107" s="2" t="s">
        <v>315</v>
      </c>
      <c r="E107" s="2" t="s">
        <v>316</v>
      </c>
      <c r="F107" s="5">
        <v>15000000</v>
      </c>
      <c r="G107" s="2" t="s">
        <v>243</v>
      </c>
      <c r="H107" s="2">
        <v>3</v>
      </c>
      <c r="I107" s="11">
        <v>4</v>
      </c>
    </row>
    <row r="108" spans="1:9" x14ac:dyDescent="0.25">
      <c r="A108" s="9">
        <v>62</v>
      </c>
      <c r="B108" s="2" t="s">
        <v>317</v>
      </c>
      <c r="C108" s="2" t="s">
        <v>318</v>
      </c>
      <c r="D108" s="2" t="s">
        <v>319</v>
      </c>
      <c r="E108" s="2" t="s">
        <v>320</v>
      </c>
      <c r="F108" s="5">
        <v>23000000</v>
      </c>
      <c r="G108" s="2" t="s">
        <v>112</v>
      </c>
      <c r="H108" s="2">
        <v>2</v>
      </c>
      <c r="I108" s="11">
        <v>4</v>
      </c>
    </row>
    <row r="109" spans="1:9" x14ac:dyDescent="0.25">
      <c r="A109" s="9">
        <v>130</v>
      </c>
      <c r="B109" s="2" t="s">
        <v>321</v>
      </c>
      <c r="C109" s="2" t="s">
        <v>64</v>
      </c>
      <c r="D109" s="2" t="s">
        <v>322</v>
      </c>
      <c r="E109" s="2" t="s">
        <v>193</v>
      </c>
      <c r="F109" s="5">
        <v>34000000</v>
      </c>
      <c r="G109" s="2" t="s">
        <v>67</v>
      </c>
      <c r="H109" s="2" t="s">
        <v>18</v>
      </c>
      <c r="I109" s="11">
        <v>4</v>
      </c>
    </row>
    <row r="110" spans="1:9" x14ac:dyDescent="0.25">
      <c r="A110" s="9">
        <v>10</v>
      </c>
      <c r="B110" s="2" t="s">
        <v>323</v>
      </c>
      <c r="C110" s="2" t="s">
        <v>72</v>
      </c>
      <c r="D110" s="2" t="s">
        <v>324</v>
      </c>
      <c r="E110" s="2" t="s">
        <v>77</v>
      </c>
      <c r="F110" s="5">
        <v>18000000</v>
      </c>
      <c r="G110" s="2" t="s">
        <v>67</v>
      </c>
      <c r="H110" s="2" t="s">
        <v>54</v>
      </c>
      <c r="I110" s="11">
        <v>4</v>
      </c>
    </row>
    <row r="111" spans="1:9" x14ac:dyDescent="0.25">
      <c r="A111" s="9">
        <v>65</v>
      </c>
      <c r="B111" s="2" t="s">
        <v>325</v>
      </c>
      <c r="C111" s="2" t="s">
        <v>326</v>
      </c>
      <c r="D111" s="2" t="s">
        <v>327</v>
      </c>
      <c r="E111" s="2" t="s">
        <v>328</v>
      </c>
      <c r="F111" s="5">
        <v>100000000</v>
      </c>
      <c r="G111" s="2" t="s">
        <v>40</v>
      </c>
      <c r="H111" s="2" t="s">
        <v>40</v>
      </c>
      <c r="I111" s="11">
        <v>5</v>
      </c>
    </row>
    <row r="112" spans="1:9" x14ac:dyDescent="0.25">
      <c r="A112" s="9">
        <v>36</v>
      </c>
      <c r="B112" s="2" t="s">
        <v>329</v>
      </c>
      <c r="C112" s="2" t="s">
        <v>72</v>
      </c>
      <c r="D112" s="2" t="s">
        <v>330</v>
      </c>
      <c r="E112" s="2" t="s">
        <v>77</v>
      </c>
      <c r="F112" s="5">
        <v>44000000</v>
      </c>
      <c r="G112" s="2" t="s">
        <v>67</v>
      </c>
      <c r="H112" s="2" t="s">
        <v>18</v>
      </c>
      <c r="I112" s="11">
        <v>4</v>
      </c>
    </row>
    <row r="113" spans="1:9" x14ac:dyDescent="0.25">
      <c r="A113" s="9">
        <v>98</v>
      </c>
      <c r="B113" s="2" t="s">
        <v>331</v>
      </c>
      <c r="C113" s="2" t="s">
        <v>326</v>
      </c>
      <c r="D113" s="2" t="s">
        <v>332</v>
      </c>
      <c r="E113" s="2" t="s">
        <v>333</v>
      </c>
      <c r="F113" s="5">
        <v>50000000</v>
      </c>
      <c r="G113" s="2" t="s">
        <v>40</v>
      </c>
      <c r="H113" s="2" t="s">
        <v>40</v>
      </c>
      <c r="I113" s="11">
        <v>5</v>
      </c>
    </row>
    <row r="114" spans="1:9" x14ac:dyDescent="0.25">
      <c r="A114" s="9">
        <v>151</v>
      </c>
      <c r="B114" s="2" t="s">
        <v>334</v>
      </c>
      <c r="C114" s="2" t="s">
        <v>335</v>
      </c>
      <c r="D114" s="2" t="s">
        <v>336</v>
      </c>
      <c r="E114" s="2" t="s">
        <v>176</v>
      </c>
      <c r="F114" s="5">
        <v>30000000</v>
      </c>
      <c r="G114" s="2" t="s">
        <v>102</v>
      </c>
      <c r="H114" s="2" t="s">
        <v>54</v>
      </c>
      <c r="I114" s="11">
        <v>4</v>
      </c>
    </row>
    <row r="115" spans="1:9" x14ac:dyDescent="0.25">
      <c r="A115" s="9">
        <v>9</v>
      </c>
      <c r="B115" s="2" t="s">
        <v>337</v>
      </c>
      <c r="C115" s="2" t="s">
        <v>14</v>
      </c>
      <c r="D115" s="2" t="s">
        <v>338</v>
      </c>
      <c r="E115" s="2" t="s">
        <v>16</v>
      </c>
      <c r="F115" s="5">
        <v>33000000</v>
      </c>
      <c r="G115" s="2" t="s">
        <v>17</v>
      </c>
      <c r="H115" s="2" t="s">
        <v>54</v>
      </c>
      <c r="I115" s="11">
        <v>4</v>
      </c>
    </row>
    <row r="116" spans="1:9" x14ac:dyDescent="0.25">
      <c r="A116" s="9">
        <v>15</v>
      </c>
      <c r="B116" s="2" t="s">
        <v>339</v>
      </c>
      <c r="C116" s="2" t="s">
        <v>335</v>
      </c>
      <c r="D116" s="2" t="s">
        <v>340</v>
      </c>
      <c r="E116" s="2" t="s">
        <v>176</v>
      </c>
      <c r="F116" s="5">
        <v>30000000</v>
      </c>
      <c r="G116" s="2" t="s">
        <v>102</v>
      </c>
      <c r="H116" s="2">
        <v>2</v>
      </c>
      <c r="I116" s="11">
        <v>4</v>
      </c>
    </row>
    <row r="117" spans="1:9" x14ac:dyDescent="0.25">
      <c r="A117" s="10">
        <v>168</v>
      </c>
      <c r="B117" s="7" t="s">
        <v>341</v>
      </c>
      <c r="C117" s="7" t="s">
        <v>46</v>
      </c>
      <c r="D117" s="7" t="s">
        <v>47</v>
      </c>
      <c r="E117" s="7" t="s">
        <v>58</v>
      </c>
      <c r="F117" s="8">
        <v>40000000</v>
      </c>
      <c r="G117" s="7" t="s">
        <v>35</v>
      </c>
      <c r="H117" s="7">
        <v>2</v>
      </c>
      <c r="I117" s="12">
        <v>4</v>
      </c>
    </row>
    <row r="118" spans="1:9" x14ac:dyDescent="0.25">
      <c r="A118" s="9">
        <v>167</v>
      </c>
      <c r="B118" s="2" t="s">
        <v>342</v>
      </c>
      <c r="C118" s="2" t="s">
        <v>51</v>
      </c>
      <c r="D118" s="2" t="s">
        <v>343</v>
      </c>
      <c r="E118" s="2" t="s">
        <v>53</v>
      </c>
      <c r="F118" s="5">
        <v>25000000</v>
      </c>
      <c r="G118" s="2" t="s">
        <v>17</v>
      </c>
      <c r="H118" s="2" t="s">
        <v>54</v>
      </c>
      <c r="I118" s="11">
        <v>4</v>
      </c>
    </row>
    <row r="119" spans="1:9" x14ac:dyDescent="0.25">
      <c r="A119" s="9">
        <v>143</v>
      </c>
      <c r="B119" s="2" t="s">
        <v>344</v>
      </c>
      <c r="C119" s="2" t="s">
        <v>51</v>
      </c>
      <c r="D119" s="2" t="s">
        <v>345</v>
      </c>
      <c r="E119" s="2" t="s">
        <v>53</v>
      </c>
      <c r="F119" s="5">
        <v>35000000</v>
      </c>
      <c r="G119" s="2" t="s">
        <v>17</v>
      </c>
      <c r="H119" s="2">
        <v>2</v>
      </c>
      <c r="I119" s="11">
        <v>4</v>
      </c>
    </row>
    <row r="120" spans="1:9" x14ac:dyDescent="0.25">
      <c r="A120" s="9">
        <v>178</v>
      </c>
      <c r="B120" s="2" t="s">
        <v>346</v>
      </c>
      <c r="C120" s="2" t="s">
        <v>51</v>
      </c>
      <c r="D120" s="2" t="s">
        <v>347</v>
      </c>
      <c r="E120" s="2" t="s">
        <v>53</v>
      </c>
      <c r="F120" s="5">
        <v>30000000</v>
      </c>
      <c r="G120" s="2" t="s">
        <v>17</v>
      </c>
      <c r="H120" s="2">
        <v>2</v>
      </c>
      <c r="I120" s="11">
        <v>4</v>
      </c>
    </row>
    <row r="121" spans="1:9" x14ac:dyDescent="0.25">
      <c r="A121" s="9">
        <v>44</v>
      </c>
      <c r="B121" s="2" t="s">
        <v>348</v>
      </c>
      <c r="C121" s="2" t="s">
        <v>349</v>
      </c>
      <c r="D121" s="2" t="s">
        <v>350</v>
      </c>
      <c r="E121" s="2" t="s">
        <v>156</v>
      </c>
      <c r="F121" s="5">
        <v>38000000</v>
      </c>
      <c r="G121" s="2" t="s">
        <v>35</v>
      </c>
      <c r="H121" s="2" t="s">
        <v>18</v>
      </c>
      <c r="I121" s="11">
        <v>4</v>
      </c>
    </row>
    <row r="122" spans="1:9" x14ac:dyDescent="0.25">
      <c r="A122" s="9">
        <v>47</v>
      </c>
      <c r="B122" s="2" t="s">
        <v>351</v>
      </c>
      <c r="C122" s="2" t="s">
        <v>326</v>
      </c>
      <c r="D122" s="2" t="s">
        <v>352</v>
      </c>
      <c r="E122" s="2" t="s">
        <v>353</v>
      </c>
      <c r="F122" s="5">
        <v>46000000</v>
      </c>
      <c r="G122" s="2" t="s">
        <v>40</v>
      </c>
      <c r="H122" s="2" t="s">
        <v>40</v>
      </c>
      <c r="I122" s="11">
        <v>5</v>
      </c>
    </row>
    <row r="123" spans="1:9" x14ac:dyDescent="0.25">
      <c r="A123" s="9">
        <v>133</v>
      </c>
      <c r="B123" s="2" t="s">
        <v>354</v>
      </c>
      <c r="C123" s="2" t="s">
        <v>326</v>
      </c>
      <c r="D123" s="2" t="s">
        <v>355</v>
      </c>
      <c r="E123" s="2" t="s">
        <v>290</v>
      </c>
      <c r="F123" s="5">
        <v>100000000</v>
      </c>
      <c r="G123" s="2" t="s">
        <v>40</v>
      </c>
      <c r="H123" s="2" t="s">
        <v>40</v>
      </c>
      <c r="I123" s="11">
        <v>5</v>
      </c>
    </row>
    <row r="124" spans="1:9" x14ac:dyDescent="0.25">
      <c r="A124" s="9">
        <v>103</v>
      </c>
      <c r="B124" s="2" t="s">
        <v>356</v>
      </c>
      <c r="C124" s="2" t="s">
        <v>357</v>
      </c>
      <c r="D124" s="2" t="s">
        <v>358</v>
      </c>
      <c r="E124" s="2" t="s">
        <v>359</v>
      </c>
      <c r="F124" s="5">
        <v>80000000</v>
      </c>
      <c r="G124" s="2" t="s">
        <v>40</v>
      </c>
      <c r="H124" s="2" t="s">
        <v>40</v>
      </c>
      <c r="I124" s="11">
        <v>5</v>
      </c>
    </row>
    <row r="125" spans="1:9" x14ac:dyDescent="0.25">
      <c r="A125" s="9">
        <v>72</v>
      </c>
      <c r="B125" s="2" t="s">
        <v>360</v>
      </c>
      <c r="C125" s="2" t="s">
        <v>201</v>
      </c>
      <c r="D125" s="2" t="s">
        <v>361</v>
      </c>
      <c r="E125" s="2" t="s">
        <v>362</v>
      </c>
      <c r="F125" s="5">
        <v>45000000</v>
      </c>
      <c r="G125" s="2" t="s">
        <v>67</v>
      </c>
      <c r="H125" s="2" t="s">
        <v>18</v>
      </c>
      <c r="I125" s="11">
        <v>5</v>
      </c>
    </row>
    <row r="126" spans="1:9" x14ac:dyDescent="0.25">
      <c r="A126" s="9">
        <v>86</v>
      </c>
      <c r="B126" s="2" t="s">
        <v>363</v>
      </c>
      <c r="C126" s="2" t="s">
        <v>104</v>
      </c>
      <c r="D126" s="2" t="s">
        <v>364</v>
      </c>
      <c r="E126" s="2" t="s">
        <v>77</v>
      </c>
      <c r="F126" s="5">
        <v>40000000</v>
      </c>
      <c r="G126" s="2" t="s">
        <v>67</v>
      </c>
      <c r="H126" s="2">
        <v>3</v>
      </c>
      <c r="I126" s="11">
        <v>5</v>
      </c>
    </row>
    <row r="127" spans="1:9" ht="17.25" x14ac:dyDescent="0.25">
      <c r="A127" s="9">
        <v>121</v>
      </c>
      <c r="B127" s="2" t="s">
        <v>365</v>
      </c>
      <c r="C127" s="2" t="s">
        <v>366</v>
      </c>
      <c r="D127" s="2" t="s">
        <v>367</v>
      </c>
      <c r="E127" s="2" t="s">
        <v>368</v>
      </c>
      <c r="F127" s="5">
        <v>52000000</v>
      </c>
      <c r="G127" s="2" t="s">
        <v>35</v>
      </c>
      <c r="H127" s="2">
        <v>3</v>
      </c>
      <c r="I127" s="11">
        <v>5</v>
      </c>
    </row>
    <row r="128" spans="1:9" x14ac:dyDescent="0.25">
      <c r="A128" s="9">
        <v>147</v>
      </c>
      <c r="B128" s="2" t="s">
        <v>369</v>
      </c>
      <c r="C128" s="2" t="s">
        <v>314</v>
      </c>
      <c r="D128" s="2" t="s">
        <v>370</v>
      </c>
      <c r="E128" s="2" t="s">
        <v>316</v>
      </c>
      <c r="F128" s="5">
        <v>22000000</v>
      </c>
      <c r="G128" s="2" t="s">
        <v>243</v>
      </c>
      <c r="H128" s="2">
        <v>2</v>
      </c>
      <c r="I128" s="11">
        <v>4</v>
      </c>
    </row>
    <row r="129" spans="1:9" x14ac:dyDescent="0.25">
      <c r="A129" s="9">
        <v>157</v>
      </c>
      <c r="B129" s="2" t="s">
        <v>371</v>
      </c>
      <c r="C129" s="2" t="s">
        <v>372</v>
      </c>
      <c r="D129" s="2" t="s">
        <v>373</v>
      </c>
      <c r="E129" s="2" t="s">
        <v>374</v>
      </c>
      <c r="F129" s="5">
        <v>100000000</v>
      </c>
      <c r="G129" s="2" t="s">
        <v>40</v>
      </c>
      <c r="H129" s="2" t="s">
        <v>40</v>
      </c>
      <c r="I129" s="11">
        <v>5</v>
      </c>
    </row>
    <row r="130" spans="1:9" x14ac:dyDescent="0.25">
      <c r="A130" s="9">
        <v>166</v>
      </c>
      <c r="B130" s="2" t="s">
        <v>375</v>
      </c>
      <c r="C130" s="2" t="s">
        <v>32</v>
      </c>
      <c r="D130" s="2" t="s">
        <v>376</v>
      </c>
      <c r="E130" s="2" t="s">
        <v>377</v>
      </c>
      <c r="F130" s="5">
        <v>50000000</v>
      </c>
      <c r="G130" s="2" t="s">
        <v>35</v>
      </c>
      <c r="H130" s="2" t="s">
        <v>22</v>
      </c>
      <c r="I130" s="11">
        <v>4</v>
      </c>
    </row>
    <row r="131" spans="1:9" x14ac:dyDescent="0.25">
      <c r="A131" s="9">
        <v>23</v>
      </c>
      <c r="B131" s="2" t="s">
        <v>378</v>
      </c>
      <c r="C131" s="2" t="s">
        <v>32</v>
      </c>
      <c r="D131" s="2" t="s">
        <v>379</v>
      </c>
      <c r="E131" s="2" t="s">
        <v>380</v>
      </c>
      <c r="F131" s="5">
        <v>24000000</v>
      </c>
      <c r="G131" s="2" t="s">
        <v>35</v>
      </c>
      <c r="H131" s="2" t="s">
        <v>54</v>
      </c>
      <c r="I131" s="11">
        <v>4</v>
      </c>
    </row>
    <row r="132" spans="1:9" x14ac:dyDescent="0.25">
      <c r="A132" s="9">
        <v>75</v>
      </c>
      <c r="B132" s="2" t="s">
        <v>381</v>
      </c>
      <c r="C132" s="2" t="s">
        <v>151</v>
      </c>
      <c r="D132" s="2" t="s">
        <v>382</v>
      </c>
      <c r="E132" s="2" t="s">
        <v>77</v>
      </c>
      <c r="F132" s="5">
        <v>40000000</v>
      </c>
      <c r="G132" s="2" t="s">
        <v>67</v>
      </c>
      <c r="H132" s="2">
        <v>2</v>
      </c>
      <c r="I132" s="11">
        <v>4</v>
      </c>
    </row>
    <row r="133" spans="1:9" x14ac:dyDescent="0.25">
      <c r="A133" s="9">
        <v>175</v>
      </c>
      <c r="B133" s="2" t="s">
        <v>383</v>
      </c>
      <c r="C133" s="2" t="s">
        <v>384</v>
      </c>
      <c r="D133" s="2" t="s">
        <v>385</v>
      </c>
      <c r="E133" s="2" t="s">
        <v>58</v>
      </c>
      <c r="F133" s="5">
        <v>50000000</v>
      </c>
      <c r="G133" s="2" t="s">
        <v>35</v>
      </c>
      <c r="H133" s="2">
        <v>2</v>
      </c>
      <c r="I133" s="11">
        <v>4</v>
      </c>
    </row>
    <row r="134" spans="1:9" x14ac:dyDescent="0.25">
      <c r="A134" s="9">
        <v>45</v>
      </c>
      <c r="B134" s="2" t="s">
        <v>386</v>
      </c>
      <c r="C134" s="2" t="s">
        <v>384</v>
      </c>
      <c r="D134" s="2" t="s">
        <v>387</v>
      </c>
      <c r="E134" s="2" t="s">
        <v>58</v>
      </c>
      <c r="F134" s="5">
        <v>30000000</v>
      </c>
      <c r="G134" s="2" t="s">
        <v>35</v>
      </c>
      <c r="H134" s="2" t="s">
        <v>54</v>
      </c>
      <c r="I134" s="11">
        <v>4</v>
      </c>
    </row>
    <row r="135" spans="1:9" x14ac:dyDescent="0.25">
      <c r="A135" s="9">
        <v>35</v>
      </c>
      <c r="B135" s="2" t="s">
        <v>388</v>
      </c>
      <c r="C135" s="2" t="s">
        <v>384</v>
      </c>
      <c r="D135" s="2" t="s">
        <v>389</v>
      </c>
      <c r="E135" s="2" t="s">
        <v>58</v>
      </c>
      <c r="F135" s="5">
        <v>35000000</v>
      </c>
      <c r="G135" s="2" t="s">
        <v>35</v>
      </c>
      <c r="H135" s="2" t="s">
        <v>18</v>
      </c>
      <c r="I135" s="11">
        <v>4</v>
      </c>
    </row>
    <row r="136" spans="1:9" x14ac:dyDescent="0.25">
      <c r="A136" s="9">
        <v>110</v>
      </c>
      <c r="B136" s="2" t="s">
        <v>390</v>
      </c>
      <c r="C136" s="2" t="s">
        <v>391</v>
      </c>
      <c r="D136" s="2" t="s">
        <v>392</v>
      </c>
      <c r="E136" s="2" t="s">
        <v>393</v>
      </c>
      <c r="F136" s="5">
        <v>32500000</v>
      </c>
      <c r="G136" s="2" t="s">
        <v>35</v>
      </c>
      <c r="H136" s="2" t="s">
        <v>22</v>
      </c>
      <c r="I136" s="11">
        <v>4</v>
      </c>
    </row>
    <row r="137" spans="1:9" x14ac:dyDescent="0.25">
      <c r="A137" s="9">
        <v>119</v>
      </c>
      <c r="B137" s="2" t="s">
        <v>394</v>
      </c>
      <c r="C137" s="2" t="s">
        <v>395</v>
      </c>
      <c r="D137" s="2" t="s">
        <v>396</v>
      </c>
      <c r="E137" s="2" t="s">
        <v>397</v>
      </c>
      <c r="F137" s="5">
        <v>33000000</v>
      </c>
      <c r="G137" s="2" t="s">
        <v>35</v>
      </c>
      <c r="H137" s="2" t="s">
        <v>22</v>
      </c>
      <c r="I137" s="11">
        <v>5</v>
      </c>
    </row>
    <row r="138" spans="1:9" x14ac:dyDescent="0.25">
      <c r="A138" s="9">
        <v>141</v>
      </c>
      <c r="B138" s="2" t="s">
        <v>398</v>
      </c>
      <c r="C138" s="2" t="s">
        <v>14</v>
      </c>
      <c r="D138" s="2" t="s">
        <v>399</v>
      </c>
      <c r="E138" s="2" t="s">
        <v>28</v>
      </c>
      <c r="F138" s="5">
        <v>30000000</v>
      </c>
      <c r="G138" s="2" t="s">
        <v>17</v>
      </c>
      <c r="H138" s="2" t="s">
        <v>54</v>
      </c>
      <c r="I138" s="11">
        <v>4</v>
      </c>
    </row>
    <row r="139" spans="1:9" x14ac:dyDescent="0.25">
      <c r="A139" s="9">
        <v>16</v>
      </c>
      <c r="B139" s="2" t="s">
        <v>400</v>
      </c>
      <c r="C139" s="2" t="s">
        <v>32</v>
      </c>
      <c r="D139" s="2" t="s">
        <v>401</v>
      </c>
      <c r="E139" s="2" t="s">
        <v>402</v>
      </c>
      <c r="F139" s="5">
        <v>42000000</v>
      </c>
      <c r="G139" s="2" t="s">
        <v>35</v>
      </c>
      <c r="H139" s="2" t="s">
        <v>54</v>
      </c>
      <c r="I139" s="11">
        <v>4</v>
      </c>
    </row>
    <row r="140" spans="1:9" x14ac:dyDescent="0.25">
      <c r="A140" s="9">
        <v>70</v>
      </c>
      <c r="B140" s="2" t="s">
        <v>403</v>
      </c>
      <c r="C140" s="2" t="s">
        <v>154</v>
      </c>
      <c r="D140" s="2" t="s">
        <v>404</v>
      </c>
      <c r="E140" s="2" t="s">
        <v>257</v>
      </c>
      <c r="F140" s="5">
        <v>25000000</v>
      </c>
      <c r="G140" s="2" t="s">
        <v>35</v>
      </c>
      <c r="H140" s="2" t="s">
        <v>54</v>
      </c>
      <c r="I140" s="11">
        <v>4</v>
      </c>
    </row>
    <row r="141" spans="1:9" x14ac:dyDescent="0.25">
      <c r="A141" s="9">
        <v>146</v>
      </c>
      <c r="B141" s="2" t="s">
        <v>405</v>
      </c>
      <c r="C141" s="2" t="s">
        <v>283</v>
      </c>
      <c r="D141" s="2" t="s">
        <v>406</v>
      </c>
      <c r="E141" s="2" t="s">
        <v>48</v>
      </c>
      <c r="F141" s="5">
        <v>30000000</v>
      </c>
      <c r="G141" s="2" t="s">
        <v>35</v>
      </c>
      <c r="H141" s="2" t="s">
        <v>22</v>
      </c>
      <c r="I141" s="11">
        <v>4</v>
      </c>
    </row>
    <row r="142" spans="1:9" x14ac:dyDescent="0.25">
      <c r="A142" s="9">
        <v>120</v>
      </c>
      <c r="B142" s="2" t="s">
        <v>407</v>
      </c>
      <c r="C142" s="2" t="s">
        <v>261</v>
      </c>
      <c r="D142" s="2" t="s">
        <v>408</v>
      </c>
      <c r="E142" s="2" t="s">
        <v>185</v>
      </c>
      <c r="F142" s="5">
        <v>25000000</v>
      </c>
      <c r="G142" s="2" t="s">
        <v>35</v>
      </c>
      <c r="H142" s="2" t="s">
        <v>18</v>
      </c>
      <c r="I142" s="11">
        <v>4</v>
      </c>
    </row>
    <row r="143" spans="1:9" x14ac:dyDescent="0.25">
      <c r="A143" s="9">
        <v>40</v>
      </c>
      <c r="B143" s="2" t="s">
        <v>409</v>
      </c>
      <c r="C143" s="2" t="s">
        <v>151</v>
      </c>
      <c r="D143" s="2" t="s">
        <v>410</v>
      </c>
      <c r="E143" s="2" t="s">
        <v>77</v>
      </c>
      <c r="F143" s="5">
        <v>25000000</v>
      </c>
      <c r="G143" s="2" t="s">
        <v>67</v>
      </c>
      <c r="H143" s="2" t="s">
        <v>18</v>
      </c>
      <c r="I143" s="11">
        <v>4</v>
      </c>
    </row>
    <row r="144" spans="1:9" x14ac:dyDescent="0.25">
      <c r="A144" s="9">
        <v>152</v>
      </c>
      <c r="B144" s="2" t="s">
        <v>411</v>
      </c>
      <c r="C144" s="2" t="s">
        <v>283</v>
      </c>
      <c r="D144" s="2" t="s">
        <v>412</v>
      </c>
      <c r="E144" s="2" t="s">
        <v>277</v>
      </c>
      <c r="F144" s="5">
        <v>11710000</v>
      </c>
      <c r="G144" s="2" t="s">
        <v>35</v>
      </c>
      <c r="H144" s="2" t="s">
        <v>18</v>
      </c>
      <c r="I144" s="11">
        <v>4</v>
      </c>
    </row>
    <row r="145" spans="1:9" x14ac:dyDescent="0.25">
      <c r="A145" s="9">
        <v>129</v>
      </c>
      <c r="B145" s="2" t="s">
        <v>413</v>
      </c>
      <c r="C145" s="2" t="s">
        <v>51</v>
      </c>
      <c r="D145" s="2" t="s">
        <v>414</v>
      </c>
      <c r="E145" s="2" t="s">
        <v>53</v>
      </c>
      <c r="F145" s="5">
        <v>16000000</v>
      </c>
      <c r="G145" s="2" t="s">
        <v>17</v>
      </c>
      <c r="H145" s="2" t="s">
        <v>18</v>
      </c>
      <c r="I145" s="11">
        <v>4</v>
      </c>
    </row>
    <row r="146" spans="1:9" x14ac:dyDescent="0.25">
      <c r="A146" s="9">
        <v>176</v>
      </c>
      <c r="B146" s="2" t="s">
        <v>415</v>
      </c>
      <c r="C146" s="2" t="s">
        <v>416</v>
      </c>
      <c r="D146" s="2" t="s">
        <v>417</v>
      </c>
      <c r="E146" s="2" t="s">
        <v>176</v>
      </c>
      <c r="F146" s="5">
        <v>38000000</v>
      </c>
      <c r="G146" s="2" t="s">
        <v>102</v>
      </c>
      <c r="H146" s="2" t="s">
        <v>54</v>
      </c>
      <c r="I146" s="11">
        <v>4</v>
      </c>
    </row>
    <row r="147" spans="1:9" x14ac:dyDescent="0.25">
      <c r="A147" s="9">
        <v>101</v>
      </c>
      <c r="B147" s="2" t="s">
        <v>418</v>
      </c>
      <c r="C147" s="2" t="s">
        <v>416</v>
      </c>
      <c r="D147" s="2" t="s">
        <v>419</v>
      </c>
      <c r="E147" s="2" t="s">
        <v>176</v>
      </c>
      <c r="F147" s="5">
        <v>50000000</v>
      </c>
      <c r="G147" s="2" t="s">
        <v>102</v>
      </c>
      <c r="H147" s="2" t="s">
        <v>18</v>
      </c>
      <c r="I147" s="11">
        <v>4</v>
      </c>
    </row>
    <row r="148" spans="1:9" x14ac:dyDescent="0.25">
      <c r="A148" s="9">
        <v>51</v>
      </c>
      <c r="B148" s="2" t="s">
        <v>420</v>
      </c>
      <c r="C148" s="2" t="s">
        <v>416</v>
      </c>
      <c r="D148" s="2" t="s">
        <v>421</v>
      </c>
      <c r="E148" s="2" t="s">
        <v>101</v>
      </c>
      <c r="F148" s="5">
        <v>35000000</v>
      </c>
      <c r="G148" s="2" t="s">
        <v>102</v>
      </c>
      <c r="H148" s="2" t="s">
        <v>22</v>
      </c>
      <c r="I148" s="11">
        <v>4</v>
      </c>
    </row>
    <row r="149" spans="1:9" x14ac:dyDescent="0.25">
      <c r="A149" s="9">
        <v>188</v>
      </c>
      <c r="B149" s="2" t="s">
        <v>422</v>
      </c>
      <c r="C149" s="2" t="s">
        <v>416</v>
      </c>
      <c r="D149" s="2" t="s">
        <v>423</v>
      </c>
      <c r="E149" s="2" t="s">
        <v>101</v>
      </c>
      <c r="F149" s="5">
        <v>20600000</v>
      </c>
      <c r="G149" s="2" t="s">
        <v>102</v>
      </c>
      <c r="H149" s="2">
        <v>2</v>
      </c>
      <c r="I149" s="11">
        <v>4</v>
      </c>
    </row>
    <row r="150" spans="1:9" x14ac:dyDescent="0.25">
      <c r="A150" s="9">
        <v>125</v>
      </c>
      <c r="B150" s="2" t="s">
        <v>424</v>
      </c>
      <c r="C150" s="2" t="s">
        <v>425</v>
      </c>
      <c r="D150" s="2" t="s">
        <v>426</v>
      </c>
      <c r="E150" s="2" t="s">
        <v>193</v>
      </c>
      <c r="F150" s="5">
        <v>30000000</v>
      </c>
      <c r="G150" s="2" t="s">
        <v>67</v>
      </c>
      <c r="H150" s="2">
        <v>2</v>
      </c>
      <c r="I150" s="11">
        <v>5</v>
      </c>
    </row>
    <row r="151" spans="1:9" x14ac:dyDescent="0.25">
      <c r="A151" s="9">
        <v>104</v>
      </c>
      <c r="B151" s="2" t="s">
        <v>427</v>
      </c>
      <c r="C151" s="2" t="s">
        <v>64</v>
      </c>
      <c r="D151" s="2" t="s">
        <v>428</v>
      </c>
      <c r="E151" s="2" t="s">
        <v>193</v>
      </c>
      <c r="F151" s="5">
        <v>30000000</v>
      </c>
      <c r="G151" s="2" t="s">
        <v>67</v>
      </c>
      <c r="H151" s="2" t="s">
        <v>54</v>
      </c>
      <c r="I151" s="11">
        <v>4</v>
      </c>
    </row>
    <row r="152" spans="1:9" x14ac:dyDescent="0.25">
      <c r="A152" s="9">
        <v>137</v>
      </c>
      <c r="B152" s="2" t="s">
        <v>429</v>
      </c>
      <c r="C152" s="2" t="s">
        <v>430</v>
      </c>
      <c r="D152" s="2" t="s">
        <v>431</v>
      </c>
      <c r="E152" s="2" t="s">
        <v>58</v>
      </c>
      <c r="F152" s="5">
        <v>50000000</v>
      </c>
      <c r="G152" s="2" t="s">
        <v>35</v>
      </c>
      <c r="H152" s="2" t="s">
        <v>18</v>
      </c>
      <c r="I152" s="11">
        <v>5</v>
      </c>
    </row>
    <row r="153" spans="1:9" x14ac:dyDescent="0.25">
      <c r="A153" s="9">
        <v>57</v>
      </c>
      <c r="B153" s="2" t="s">
        <v>432</v>
      </c>
      <c r="C153" s="2" t="s">
        <v>151</v>
      </c>
      <c r="D153" s="2" t="s">
        <v>433</v>
      </c>
      <c r="E153" s="2" t="s">
        <v>77</v>
      </c>
      <c r="F153" s="5">
        <v>9000000</v>
      </c>
      <c r="G153" s="2" t="s">
        <v>67</v>
      </c>
      <c r="H153" s="2" t="s">
        <v>18</v>
      </c>
      <c r="I153" s="11">
        <v>4</v>
      </c>
    </row>
    <row r="154" spans="1:9" x14ac:dyDescent="0.25">
      <c r="A154" s="9">
        <v>184</v>
      </c>
      <c r="B154" s="2" t="s">
        <v>434</v>
      </c>
      <c r="C154" s="2" t="s">
        <v>435</v>
      </c>
      <c r="D154" s="2" t="s">
        <v>436</v>
      </c>
      <c r="E154" s="2" t="s">
        <v>77</v>
      </c>
      <c r="F154" s="5">
        <v>50000000</v>
      </c>
      <c r="G154" s="2" t="s">
        <v>67</v>
      </c>
      <c r="H154" s="2">
        <v>2</v>
      </c>
      <c r="I154" s="11">
        <v>4</v>
      </c>
    </row>
    <row r="155" spans="1:9" x14ac:dyDescent="0.25">
      <c r="A155" s="9">
        <v>116</v>
      </c>
      <c r="B155" s="2" t="s">
        <v>437</v>
      </c>
      <c r="C155" s="2" t="s">
        <v>261</v>
      </c>
      <c r="D155" s="2" t="s">
        <v>438</v>
      </c>
      <c r="E155" s="2" t="s">
        <v>185</v>
      </c>
      <c r="F155" s="5">
        <v>28000000</v>
      </c>
      <c r="G155" s="2" t="s">
        <v>35</v>
      </c>
      <c r="H155" s="2" t="s">
        <v>54</v>
      </c>
      <c r="I155" s="11">
        <v>4</v>
      </c>
    </row>
    <row r="156" spans="1:9" x14ac:dyDescent="0.25">
      <c r="A156" s="9">
        <v>58</v>
      </c>
      <c r="B156" s="2" t="s">
        <v>439</v>
      </c>
      <c r="C156" s="2" t="s">
        <v>51</v>
      </c>
      <c r="D156" s="2" t="s">
        <v>440</v>
      </c>
      <c r="E156" s="2" t="s">
        <v>53</v>
      </c>
      <c r="F156" s="5">
        <v>15000000</v>
      </c>
      <c r="G156" s="2" t="s">
        <v>17</v>
      </c>
      <c r="H156" s="2">
        <v>2</v>
      </c>
      <c r="I156" s="11">
        <v>4</v>
      </c>
    </row>
    <row r="157" spans="1:9" x14ac:dyDescent="0.25">
      <c r="A157" s="10">
        <v>81</v>
      </c>
      <c r="B157" s="7" t="s">
        <v>441</v>
      </c>
      <c r="C157" s="7" t="s">
        <v>46</v>
      </c>
      <c r="D157" s="7" t="s">
        <v>47</v>
      </c>
      <c r="E157" s="7" t="s">
        <v>58</v>
      </c>
      <c r="F157" s="8">
        <v>36000000</v>
      </c>
      <c r="G157" s="7" t="s">
        <v>35</v>
      </c>
      <c r="H157" s="7">
        <v>2</v>
      </c>
      <c r="I157" s="12">
        <v>4</v>
      </c>
    </row>
    <row r="158" spans="1:9" x14ac:dyDescent="0.25">
      <c r="A158" s="10">
        <v>66</v>
      </c>
      <c r="B158" s="7" t="s">
        <v>442</v>
      </c>
      <c r="C158" s="7" t="s">
        <v>46</v>
      </c>
      <c r="D158" s="7" t="s">
        <v>47</v>
      </c>
      <c r="E158" s="7" t="s">
        <v>185</v>
      </c>
      <c r="F158" s="8">
        <v>31000000</v>
      </c>
      <c r="G158" s="7" t="s">
        <v>35</v>
      </c>
      <c r="H158" s="7">
        <v>2</v>
      </c>
      <c r="I158" s="12">
        <v>4</v>
      </c>
    </row>
    <row r="159" spans="1:9" x14ac:dyDescent="0.25">
      <c r="A159" s="10">
        <v>162</v>
      </c>
      <c r="B159" s="7" t="s">
        <v>443</v>
      </c>
      <c r="C159" s="7" t="s">
        <v>46</v>
      </c>
      <c r="D159" s="7" t="s">
        <v>47</v>
      </c>
      <c r="E159" s="7" t="s">
        <v>185</v>
      </c>
      <c r="F159" s="8">
        <v>28000000</v>
      </c>
      <c r="G159" s="7" t="s">
        <v>35</v>
      </c>
      <c r="H159" s="7">
        <v>2</v>
      </c>
      <c r="I159" s="12">
        <v>4</v>
      </c>
    </row>
    <row r="160" spans="1:9" x14ac:dyDescent="0.25">
      <c r="A160" s="10">
        <v>18</v>
      </c>
      <c r="B160" s="7" t="s">
        <v>444</v>
      </c>
      <c r="C160" s="7" t="s">
        <v>46</v>
      </c>
      <c r="D160" s="7" t="s">
        <v>47</v>
      </c>
      <c r="E160" s="7" t="s">
        <v>445</v>
      </c>
      <c r="F160" s="8">
        <v>26000000</v>
      </c>
      <c r="G160" s="7" t="s">
        <v>35</v>
      </c>
      <c r="H160" s="7">
        <v>2</v>
      </c>
      <c r="I160" s="12">
        <v>4</v>
      </c>
    </row>
    <row r="161" spans="1:9" x14ac:dyDescent="0.25">
      <c r="A161" s="9">
        <v>134</v>
      </c>
      <c r="B161" s="2" t="s">
        <v>446</v>
      </c>
      <c r="C161" s="2" t="s">
        <v>447</v>
      </c>
      <c r="D161" s="2" t="s">
        <v>448</v>
      </c>
      <c r="E161" s="2" t="s">
        <v>77</v>
      </c>
      <c r="F161" s="5">
        <v>40000000</v>
      </c>
      <c r="G161" s="2" t="s">
        <v>67</v>
      </c>
      <c r="H161" s="2">
        <v>2</v>
      </c>
      <c r="I161" s="11">
        <v>5</v>
      </c>
    </row>
    <row r="162" spans="1:9" x14ac:dyDescent="0.25">
      <c r="A162" s="9">
        <v>56</v>
      </c>
      <c r="B162" s="2" t="s">
        <v>449</v>
      </c>
      <c r="C162" s="2" t="s">
        <v>326</v>
      </c>
      <c r="D162" s="2" t="s">
        <v>450</v>
      </c>
      <c r="E162" s="2" t="s">
        <v>16</v>
      </c>
      <c r="F162" s="5">
        <v>100000000</v>
      </c>
      <c r="G162" s="2" t="s">
        <v>40</v>
      </c>
      <c r="H162" s="2" t="s">
        <v>40</v>
      </c>
      <c r="I162" s="11">
        <v>5</v>
      </c>
    </row>
    <row r="163" spans="1:9" x14ac:dyDescent="0.25">
      <c r="A163" s="9">
        <v>94</v>
      </c>
      <c r="B163" s="2" t="s">
        <v>451</v>
      </c>
      <c r="C163" s="2" t="s">
        <v>201</v>
      </c>
      <c r="D163" s="2" t="s">
        <v>452</v>
      </c>
      <c r="E163" s="2" t="s">
        <v>453</v>
      </c>
      <c r="F163" s="5">
        <v>22000000</v>
      </c>
      <c r="G163" s="2" t="s">
        <v>112</v>
      </c>
      <c r="H163" s="2">
        <v>2</v>
      </c>
      <c r="I163" s="11">
        <v>5</v>
      </c>
    </row>
    <row r="164" spans="1:9" x14ac:dyDescent="0.25">
      <c r="A164" s="9">
        <v>78</v>
      </c>
      <c r="B164" s="2" t="s">
        <v>454</v>
      </c>
      <c r="C164" s="2" t="s">
        <v>64</v>
      </c>
      <c r="D164" s="2" t="s">
        <v>455</v>
      </c>
      <c r="E164" s="2" t="s">
        <v>193</v>
      </c>
      <c r="F164" s="5">
        <v>35000000</v>
      </c>
      <c r="G164" s="2" t="s">
        <v>67</v>
      </c>
      <c r="H164" s="2" t="s">
        <v>54</v>
      </c>
      <c r="I164" s="11">
        <v>4</v>
      </c>
    </row>
    <row r="165" spans="1:9" x14ac:dyDescent="0.25">
      <c r="A165" s="9">
        <v>123</v>
      </c>
      <c r="B165" s="2" t="s">
        <v>456</v>
      </c>
      <c r="C165" s="2" t="s">
        <v>457</v>
      </c>
      <c r="D165" s="2" t="s">
        <v>458</v>
      </c>
      <c r="E165" s="2" t="s">
        <v>281</v>
      </c>
      <c r="F165" s="5">
        <v>38000000</v>
      </c>
      <c r="G165" s="2" t="s">
        <v>35</v>
      </c>
      <c r="H165" s="2" t="s">
        <v>22</v>
      </c>
      <c r="I165" s="11">
        <v>4</v>
      </c>
    </row>
    <row r="166" spans="1:9" x14ac:dyDescent="0.25">
      <c r="A166" s="9">
        <v>158</v>
      </c>
      <c r="B166" s="2" t="s">
        <v>459</v>
      </c>
      <c r="C166" s="2" t="s">
        <v>309</v>
      </c>
      <c r="D166" s="2" t="s">
        <v>460</v>
      </c>
      <c r="E166" s="2" t="s">
        <v>311</v>
      </c>
      <c r="F166" s="5">
        <v>16000000</v>
      </c>
      <c r="G166" s="2" t="s">
        <v>312</v>
      </c>
      <c r="H166" s="2" t="s">
        <v>54</v>
      </c>
      <c r="I166" s="11">
        <v>4</v>
      </c>
    </row>
    <row r="167" spans="1:9" x14ac:dyDescent="0.25">
      <c r="A167" s="9">
        <v>79</v>
      </c>
      <c r="B167" s="2" t="s">
        <v>461</v>
      </c>
      <c r="C167" s="2" t="s">
        <v>96</v>
      </c>
      <c r="D167" s="2" t="s">
        <v>462</v>
      </c>
      <c r="E167" s="2" t="s">
        <v>53</v>
      </c>
      <c r="F167" s="5">
        <v>35000000</v>
      </c>
      <c r="G167" s="2" t="s">
        <v>17</v>
      </c>
      <c r="H167" s="2">
        <v>2</v>
      </c>
      <c r="I167" s="11">
        <v>5</v>
      </c>
    </row>
    <row r="168" spans="1:9" ht="17.25" x14ac:dyDescent="0.25">
      <c r="A168" s="9">
        <v>164</v>
      </c>
      <c r="B168" s="2" t="s">
        <v>463</v>
      </c>
      <c r="C168" s="2" t="s">
        <v>384</v>
      </c>
      <c r="D168" s="2" t="s">
        <v>464</v>
      </c>
      <c r="E168" s="2" t="s">
        <v>465</v>
      </c>
      <c r="F168" s="5">
        <v>52000000</v>
      </c>
      <c r="G168" s="2" t="s">
        <v>35</v>
      </c>
      <c r="H168" s="2">
        <v>2</v>
      </c>
      <c r="I168" s="11">
        <v>4</v>
      </c>
    </row>
    <row r="169" spans="1:9" x14ac:dyDescent="0.25">
      <c r="A169" s="9">
        <v>38</v>
      </c>
      <c r="B169" s="2" t="s">
        <v>466</v>
      </c>
      <c r="C169" s="2" t="s">
        <v>384</v>
      </c>
      <c r="D169" s="2" t="s">
        <v>467</v>
      </c>
      <c r="E169" s="2" t="s">
        <v>58</v>
      </c>
      <c r="F169" s="5">
        <v>30000000</v>
      </c>
      <c r="G169" s="2" t="s">
        <v>35</v>
      </c>
      <c r="H169" s="2" t="s">
        <v>54</v>
      </c>
      <c r="I169" s="11">
        <v>4</v>
      </c>
    </row>
    <row r="170" spans="1:9" x14ac:dyDescent="0.25">
      <c r="A170" s="9">
        <v>109</v>
      </c>
      <c r="B170" s="2" t="s">
        <v>468</v>
      </c>
      <c r="C170" s="2" t="s">
        <v>96</v>
      </c>
      <c r="D170" s="2" t="s">
        <v>469</v>
      </c>
      <c r="E170" s="2" t="s">
        <v>470</v>
      </c>
      <c r="F170" s="5">
        <v>37000000</v>
      </c>
      <c r="G170" s="2" t="s">
        <v>17</v>
      </c>
      <c r="H170" s="2">
        <v>2</v>
      </c>
      <c r="I170" s="11">
        <v>5</v>
      </c>
    </row>
    <row r="171" spans="1:9" x14ac:dyDescent="0.25">
      <c r="A171" s="9">
        <v>85</v>
      </c>
      <c r="B171" s="2" t="s">
        <v>471</v>
      </c>
      <c r="C171" s="2" t="s">
        <v>64</v>
      </c>
      <c r="D171" s="2" t="s">
        <v>472</v>
      </c>
      <c r="E171" s="2" t="s">
        <v>193</v>
      </c>
      <c r="F171" s="5">
        <v>25000000</v>
      </c>
      <c r="G171" s="2" t="s">
        <v>67</v>
      </c>
      <c r="H171" s="2" t="s">
        <v>54</v>
      </c>
      <c r="I171" s="11">
        <v>4</v>
      </c>
    </row>
    <row r="172" spans="1:9" x14ac:dyDescent="0.25">
      <c r="A172" s="9">
        <v>32</v>
      </c>
      <c r="B172" s="2" t="s">
        <v>473</v>
      </c>
      <c r="C172" s="2" t="s">
        <v>294</v>
      </c>
      <c r="D172" s="2" t="s">
        <v>474</v>
      </c>
      <c r="E172" s="2" t="s">
        <v>475</v>
      </c>
      <c r="F172" s="5">
        <v>50000000</v>
      </c>
      <c r="G172" s="2" t="s">
        <v>35</v>
      </c>
      <c r="H172" s="2">
        <v>2</v>
      </c>
      <c r="I172" s="11">
        <v>5</v>
      </c>
    </row>
    <row r="173" spans="1:9" x14ac:dyDescent="0.25">
      <c r="A173" s="9">
        <v>48</v>
      </c>
      <c r="B173" s="2" t="s">
        <v>476</v>
      </c>
      <c r="C173" s="2" t="s">
        <v>99</v>
      </c>
      <c r="D173" s="2" t="s">
        <v>477</v>
      </c>
      <c r="E173" s="2" t="s">
        <v>176</v>
      </c>
      <c r="F173" s="5">
        <v>20000000</v>
      </c>
      <c r="G173" s="2" t="s">
        <v>102</v>
      </c>
      <c r="H173" s="2">
        <v>2</v>
      </c>
      <c r="I173" s="11">
        <v>5</v>
      </c>
    </row>
    <row r="174" spans="1:9" x14ac:dyDescent="0.25">
      <c r="A174" s="9">
        <v>59</v>
      </c>
      <c r="B174" s="2" t="s">
        <v>478</v>
      </c>
      <c r="C174" s="2" t="s">
        <v>99</v>
      </c>
      <c r="D174" s="2" t="s">
        <v>479</v>
      </c>
      <c r="E174" s="2" t="s">
        <v>176</v>
      </c>
      <c r="F174" s="5">
        <v>20000000</v>
      </c>
      <c r="G174" s="2" t="s">
        <v>102</v>
      </c>
      <c r="H174" s="2" t="s">
        <v>18</v>
      </c>
      <c r="I174" s="11">
        <v>5</v>
      </c>
    </row>
    <row r="175" spans="1:9" x14ac:dyDescent="0.25">
      <c r="A175" s="10">
        <v>165</v>
      </c>
      <c r="B175" s="7" t="s">
        <v>480</v>
      </c>
      <c r="C175" s="7" t="s">
        <v>46</v>
      </c>
      <c r="D175" s="7" t="s">
        <v>47</v>
      </c>
      <c r="E175" s="7" t="s">
        <v>481</v>
      </c>
      <c r="F175" s="8">
        <v>6500000</v>
      </c>
      <c r="G175" s="7" t="s">
        <v>312</v>
      </c>
      <c r="H175" s="7" t="s">
        <v>18</v>
      </c>
      <c r="I175" s="12">
        <v>4</v>
      </c>
    </row>
    <row r="176" spans="1:9" x14ac:dyDescent="0.25">
      <c r="A176" s="10">
        <v>169</v>
      </c>
      <c r="B176" s="7" t="s">
        <v>482</v>
      </c>
      <c r="C176" s="7" t="s">
        <v>46</v>
      </c>
      <c r="D176" s="7" t="s">
        <v>47</v>
      </c>
      <c r="E176" s="7" t="s">
        <v>483</v>
      </c>
      <c r="F176" s="8">
        <v>40000000</v>
      </c>
      <c r="G176" s="7" t="s">
        <v>67</v>
      </c>
      <c r="H176" s="7">
        <v>2</v>
      </c>
      <c r="I176" s="12">
        <v>4</v>
      </c>
    </row>
    <row r="177" spans="1:9" x14ac:dyDescent="0.25">
      <c r="A177" s="9">
        <v>34</v>
      </c>
      <c r="B177" s="2" t="s">
        <v>484</v>
      </c>
      <c r="C177" s="2" t="s">
        <v>485</v>
      </c>
      <c r="D177" s="2" t="s">
        <v>486</v>
      </c>
      <c r="E177" s="2" t="s">
        <v>242</v>
      </c>
      <c r="F177" s="5">
        <v>29000000</v>
      </c>
      <c r="G177" s="2" t="s">
        <v>243</v>
      </c>
      <c r="H177" s="2" t="s">
        <v>54</v>
      </c>
      <c r="I177" s="11">
        <v>4</v>
      </c>
    </row>
    <row r="178" spans="1:9" x14ac:dyDescent="0.25">
      <c r="A178" s="9">
        <v>183</v>
      </c>
      <c r="B178" s="2" t="s">
        <v>487</v>
      </c>
      <c r="C178" s="2" t="s">
        <v>435</v>
      </c>
      <c r="D178" s="2" t="s">
        <v>488</v>
      </c>
      <c r="E178" s="2" t="s">
        <v>77</v>
      </c>
      <c r="F178" s="5">
        <v>50000000</v>
      </c>
      <c r="G178" s="2" t="s">
        <v>67</v>
      </c>
      <c r="H178" s="2" t="s">
        <v>18</v>
      </c>
      <c r="I178" s="11">
        <v>4</v>
      </c>
    </row>
    <row r="179" spans="1:9" x14ac:dyDescent="0.25">
      <c r="A179" s="9">
        <v>159</v>
      </c>
      <c r="B179" s="2" t="s">
        <v>489</v>
      </c>
      <c r="C179" s="2" t="s">
        <v>435</v>
      </c>
      <c r="D179" s="2" t="s">
        <v>490</v>
      </c>
      <c r="E179" s="2" t="s">
        <v>77</v>
      </c>
      <c r="F179" s="5">
        <v>33000000</v>
      </c>
      <c r="G179" s="2" t="s">
        <v>67</v>
      </c>
      <c r="H179" s="2">
        <v>2</v>
      </c>
      <c r="I179" s="11">
        <v>4</v>
      </c>
    </row>
    <row r="180" spans="1:9" x14ac:dyDescent="0.25">
      <c r="A180" s="9">
        <v>113</v>
      </c>
      <c r="B180" s="2" t="s">
        <v>491</v>
      </c>
      <c r="C180" s="2" t="s">
        <v>99</v>
      </c>
      <c r="D180" s="2" t="s">
        <v>492</v>
      </c>
      <c r="E180" s="2" t="s">
        <v>176</v>
      </c>
      <c r="F180" s="5">
        <v>41000000</v>
      </c>
      <c r="G180" s="2" t="s">
        <v>102</v>
      </c>
      <c r="H180" s="2" t="s">
        <v>54</v>
      </c>
      <c r="I180" s="11">
        <v>5</v>
      </c>
    </row>
    <row r="181" spans="1:9" x14ac:dyDescent="0.25">
      <c r="A181" s="9">
        <v>106</v>
      </c>
      <c r="B181" s="2" t="s">
        <v>493</v>
      </c>
      <c r="C181" s="2" t="s">
        <v>99</v>
      </c>
      <c r="D181" s="2" t="s">
        <v>494</v>
      </c>
      <c r="E181" s="2" t="s">
        <v>176</v>
      </c>
      <c r="F181" s="5">
        <v>36000000</v>
      </c>
      <c r="G181" s="2" t="s">
        <v>102</v>
      </c>
      <c r="H181" s="2" t="s">
        <v>54</v>
      </c>
      <c r="I181" s="11">
        <v>5</v>
      </c>
    </row>
    <row r="182" spans="1:9" x14ac:dyDescent="0.25">
      <c r="A182" s="9">
        <v>19</v>
      </c>
      <c r="B182" s="2" t="s">
        <v>495</v>
      </c>
      <c r="C182" s="2" t="s">
        <v>99</v>
      </c>
      <c r="D182" s="2" t="s">
        <v>496</v>
      </c>
      <c r="E182" s="2" t="s">
        <v>176</v>
      </c>
      <c r="F182" s="5">
        <v>38000000</v>
      </c>
      <c r="G182" s="2" t="s">
        <v>102</v>
      </c>
      <c r="H182" s="2" t="s">
        <v>54</v>
      </c>
      <c r="I182" s="11">
        <v>5</v>
      </c>
    </row>
    <row r="183" spans="1:9" x14ac:dyDescent="0.25">
      <c r="A183" s="9">
        <v>55</v>
      </c>
      <c r="B183" s="2" t="s">
        <v>497</v>
      </c>
      <c r="C183" s="2" t="s">
        <v>498</v>
      </c>
      <c r="D183" s="2" t="s">
        <v>499</v>
      </c>
      <c r="E183" s="2" t="s">
        <v>311</v>
      </c>
      <c r="F183" s="5">
        <v>20000000</v>
      </c>
      <c r="G183" s="2" t="s">
        <v>312</v>
      </c>
      <c r="H183" s="2" t="s">
        <v>18</v>
      </c>
      <c r="I183" s="11">
        <v>5</v>
      </c>
    </row>
    <row r="184" spans="1:9" x14ac:dyDescent="0.25">
      <c r="A184" s="9">
        <v>24</v>
      </c>
      <c r="B184" s="2" t="s">
        <v>500</v>
      </c>
      <c r="C184" s="2" t="s">
        <v>14</v>
      </c>
      <c r="D184" s="2" t="s">
        <v>501</v>
      </c>
      <c r="E184" s="2" t="s">
        <v>502</v>
      </c>
      <c r="F184" s="5">
        <v>25000000</v>
      </c>
      <c r="G184" s="2" t="s">
        <v>17</v>
      </c>
      <c r="H184" s="2" t="s">
        <v>22</v>
      </c>
      <c r="I184" s="11">
        <v>4</v>
      </c>
    </row>
    <row r="185" spans="1:9" x14ac:dyDescent="0.25">
      <c r="A185" s="9">
        <v>105</v>
      </c>
      <c r="B185" s="2" t="s">
        <v>503</v>
      </c>
      <c r="C185" s="2" t="s">
        <v>96</v>
      </c>
      <c r="D185" s="2" t="s">
        <v>504</v>
      </c>
      <c r="E185" s="2" t="s">
        <v>53</v>
      </c>
      <c r="F185" s="5">
        <v>40000000</v>
      </c>
      <c r="G185" s="2" t="s">
        <v>17</v>
      </c>
      <c r="H185" s="2">
        <v>2</v>
      </c>
      <c r="I185" s="11">
        <v>5</v>
      </c>
    </row>
    <row r="186" spans="1:9" x14ac:dyDescent="0.25">
      <c r="A186" s="10">
        <v>131</v>
      </c>
      <c r="B186" s="7" t="s">
        <v>505</v>
      </c>
      <c r="C186" s="7" t="s">
        <v>46</v>
      </c>
      <c r="D186" s="7" t="s">
        <v>47</v>
      </c>
      <c r="E186" s="7" t="s">
        <v>58</v>
      </c>
      <c r="F186" s="8">
        <v>33000000</v>
      </c>
      <c r="G186" s="7" t="s">
        <v>35</v>
      </c>
      <c r="H186" s="7">
        <v>2</v>
      </c>
      <c r="I186" s="12">
        <v>4</v>
      </c>
    </row>
    <row r="187" spans="1:9" x14ac:dyDescent="0.25">
      <c r="A187" s="9">
        <v>50</v>
      </c>
      <c r="B187" s="2" t="s">
        <v>506</v>
      </c>
      <c r="C187" s="2" t="s">
        <v>507</v>
      </c>
      <c r="D187" s="2" t="s">
        <v>508</v>
      </c>
      <c r="E187" s="2" t="s">
        <v>509</v>
      </c>
      <c r="F187" s="5">
        <v>35000000</v>
      </c>
      <c r="G187" s="2" t="s">
        <v>35</v>
      </c>
      <c r="H187" s="2">
        <v>2</v>
      </c>
      <c r="I187" s="11">
        <v>4</v>
      </c>
    </row>
    <row r="188" spans="1:9" x14ac:dyDescent="0.25">
      <c r="A188" s="9">
        <v>161</v>
      </c>
      <c r="B188" s="2" t="s">
        <v>510</v>
      </c>
      <c r="C188" s="2" t="s">
        <v>511</v>
      </c>
      <c r="D188" s="2" t="s">
        <v>512</v>
      </c>
      <c r="E188" s="2" t="s">
        <v>513</v>
      </c>
      <c r="F188" s="5">
        <v>15000000</v>
      </c>
      <c r="G188" s="2" t="s">
        <v>297</v>
      </c>
      <c r="H188" s="2" t="s">
        <v>54</v>
      </c>
      <c r="I188" s="11">
        <v>4</v>
      </c>
    </row>
    <row r="189" spans="1:9" ht="17.25" x14ac:dyDescent="0.25">
      <c r="A189" s="9">
        <v>127</v>
      </c>
      <c r="B189" s="2" t="s">
        <v>514</v>
      </c>
      <c r="C189" s="2" t="s">
        <v>515</v>
      </c>
      <c r="D189" s="2" t="s">
        <v>516</v>
      </c>
      <c r="E189" s="2" t="s">
        <v>517</v>
      </c>
      <c r="F189" s="5">
        <v>145000000</v>
      </c>
      <c r="G189" s="2" t="s">
        <v>40</v>
      </c>
      <c r="H189" s="2" t="s">
        <v>40</v>
      </c>
      <c r="I189" s="11">
        <v>5</v>
      </c>
    </row>
    <row r="190" spans="1:9" x14ac:dyDescent="0.25">
      <c r="A190" s="9">
        <v>42</v>
      </c>
      <c r="B190" s="2" t="s">
        <v>518</v>
      </c>
      <c r="C190" s="2" t="s">
        <v>519</v>
      </c>
      <c r="D190" s="2" t="s">
        <v>520</v>
      </c>
      <c r="E190" s="2" t="s">
        <v>16</v>
      </c>
      <c r="F190" s="5">
        <v>10000000</v>
      </c>
      <c r="G190" s="2" t="s">
        <v>17</v>
      </c>
      <c r="H190" s="2">
        <v>3</v>
      </c>
      <c r="I190" s="11">
        <v>5</v>
      </c>
    </row>
    <row r="191" spans="1:9" x14ac:dyDescent="0.25">
      <c r="A191" s="9">
        <v>115</v>
      </c>
      <c r="B191" s="2" t="s">
        <v>521</v>
      </c>
      <c r="C191" s="2" t="s">
        <v>288</v>
      </c>
      <c r="D191" s="2" t="s">
        <v>522</v>
      </c>
      <c r="E191" s="2" t="s">
        <v>523</v>
      </c>
      <c r="F191" s="5">
        <v>10000000</v>
      </c>
      <c r="G191" s="2" t="s">
        <v>145</v>
      </c>
      <c r="H191" s="2" t="s">
        <v>54</v>
      </c>
      <c r="I191" s="11">
        <v>4</v>
      </c>
    </row>
    <row r="192" spans="1:9" x14ac:dyDescent="0.25">
      <c r="A192" s="17">
        <v>22</v>
      </c>
      <c r="B192" s="18" t="s">
        <v>524</v>
      </c>
      <c r="C192" s="18" t="s">
        <v>51</v>
      </c>
      <c r="D192" s="18" t="s">
        <v>525</v>
      </c>
      <c r="E192" s="18" t="s">
        <v>53</v>
      </c>
      <c r="F192" s="19">
        <v>20000000</v>
      </c>
      <c r="G192" s="18" t="s">
        <v>17</v>
      </c>
      <c r="H192" s="18" t="s">
        <v>54</v>
      </c>
      <c r="I192" s="20">
        <v>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A6D2-4359-4467-9321-A3CDCA06E464}">
  <dimension ref="A1:J192"/>
  <sheetViews>
    <sheetView workbookViewId="0"/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10" width="21.85546875" customWidth="1"/>
  </cols>
  <sheetData>
    <row r="1" spans="1:10" x14ac:dyDescent="0.25">
      <c r="A1" t="s">
        <v>771</v>
      </c>
    </row>
    <row r="2" spans="1:10" x14ac:dyDescent="0.25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5" t="s">
        <v>0</v>
      </c>
      <c r="I2" s="16" t="s">
        <v>12</v>
      </c>
      <c r="J2" s="15" t="s">
        <v>4</v>
      </c>
    </row>
    <row r="3" spans="1:10" x14ac:dyDescent="0.25">
      <c r="A3" s="9">
        <v>122</v>
      </c>
      <c r="B3" s="2" t="s">
        <v>13</v>
      </c>
      <c r="C3" s="2" t="s">
        <v>14</v>
      </c>
      <c r="D3" s="2" t="s">
        <v>15</v>
      </c>
      <c r="E3" s="3" t="s">
        <v>16</v>
      </c>
      <c r="F3" s="4">
        <v>17500000</v>
      </c>
      <c r="G3" s="2" t="s">
        <v>17</v>
      </c>
      <c r="H3" s="2" t="s">
        <v>18</v>
      </c>
      <c r="I3" s="11">
        <v>4</v>
      </c>
      <c r="J3" s="21">
        <f xml:space="preserve"> IF(Table24[[#This Row],[Priority]]="1A", 1, IF(Table24[[#This Row],[Priority]]="1B", 1, IF(Table24[[#This Row],[Priority]]="1C", 1, Table24[[#This Row],[Priority]])))</f>
        <v>1</v>
      </c>
    </row>
    <row r="4" spans="1:10" x14ac:dyDescent="0.25">
      <c r="A4" s="9">
        <v>3</v>
      </c>
      <c r="B4" s="2" t="s">
        <v>19</v>
      </c>
      <c r="C4" s="2" t="s">
        <v>14</v>
      </c>
      <c r="D4" s="2" t="s">
        <v>20</v>
      </c>
      <c r="E4" s="2" t="s">
        <v>21</v>
      </c>
      <c r="F4" s="4">
        <v>20400000</v>
      </c>
      <c r="G4" s="2" t="s">
        <v>17</v>
      </c>
      <c r="H4" s="2" t="s">
        <v>22</v>
      </c>
      <c r="I4" s="11">
        <v>4</v>
      </c>
      <c r="J4" s="2">
        <f xml:space="preserve"> IF(Table24[[#This Row],[Priority]]="1A", 1, IF(Table24[[#This Row],[Priority]]="1B", 1, IF(Table24[[#This Row],[Priority]]="1C", 1, Table24[[#This Row],[Priority]])))</f>
        <v>1</v>
      </c>
    </row>
    <row r="5" spans="1:10" x14ac:dyDescent="0.25">
      <c r="A5" s="9">
        <v>145</v>
      </c>
      <c r="B5" s="2" t="s">
        <v>23</v>
      </c>
      <c r="C5" s="2" t="s">
        <v>14</v>
      </c>
      <c r="D5" s="2" t="s">
        <v>24</v>
      </c>
      <c r="E5" s="2" t="s">
        <v>25</v>
      </c>
      <c r="F5" s="5">
        <v>22500000</v>
      </c>
      <c r="G5" s="2" t="s">
        <v>17</v>
      </c>
      <c r="H5" s="2">
        <v>2</v>
      </c>
      <c r="I5" s="11">
        <v>4</v>
      </c>
      <c r="J5" s="2">
        <f xml:space="preserve"> IF(Table24[[#This Row],[Priority]]="1A", 1, IF(Table24[[#This Row],[Priority]]="1B", 1, IF(Table24[[#This Row],[Priority]]="1C", 1, Table24[[#This Row],[Priority]])))</f>
        <v>2</v>
      </c>
    </row>
    <row r="6" spans="1:10" x14ac:dyDescent="0.25">
      <c r="A6" s="9">
        <v>7</v>
      </c>
      <c r="B6" s="2" t="s">
        <v>26</v>
      </c>
      <c r="C6" s="2" t="s">
        <v>14</v>
      </c>
      <c r="D6" s="2" t="s">
        <v>27</v>
      </c>
      <c r="E6" s="2" t="s">
        <v>28</v>
      </c>
      <c r="F6" s="5">
        <v>36000000</v>
      </c>
      <c r="G6" s="2" t="s">
        <v>17</v>
      </c>
      <c r="H6" s="2" t="s">
        <v>18</v>
      </c>
      <c r="I6" s="11">
        <v>4</v>
      </c>
      <c r="J6" s="2">
        <f xml:space="preserve"> IF(Table24[[#This Row],[Priority]]="1A", 1, IF(Table24[[#This Row],[Priority]]="1B", 1, IF(Table24[[#This Row],[Priority]]="1C", 1, Table24[[#This Row],[Priority]])))</f>
        <v>1</v>
      </c>
    </row>
    <row r="7" spans="1:10" x14ac:dyDescent="0.25">
      <c r="A7" s="9">
        <v>63</v>
      </c>
      <c r="B7" s="2" t="s">
        <v>29</v>
      </c>
      <c r="C7" s="2" t="s">
        <v>14</v>
      </c>
      <c r="D7" s="2" t="s">
        <v>30</v>
      </c>
      <c r="E7" s="2" t="s">
        <v>21</v>
      </c>
      <c r="F7" s="5">
        <v>24000000</v>
      </c>
      <c r="G7" s="2" t="s">
        <v>17</v>
      </c>
      <c r="H7" s="2" t="s">
        <v>22</v>
      </c>
      <c r="I7" s="11">
        <v>4</v>
      </c>
      <c r="J7" s="2">
        <f xml:space="preserve"> IF(Table24[[#This Row],[Priority]]="1A", 1, IF(Table24[[#This Row],[Priority]]="1B", 1, IF(Table24[[#This Row],[Priority]]="1C", 1, Table24[[#This Row],[Priority]])))</f>
        <v>1</v>
      </c>
    </row>
    <row r="8" spans="1:10" x14ac:dyDescent="0.25">
      <c r="A8" s="9">
        <v>160</v>
      </c>
      <c r="B8" s="2" t="s">
        <v>31</v>
      </c>
      <c r="C8" s="6" t="s">
        <v>32</v>
      </c>
      <c r="D8" s="2" t="s">
        <v>33</v>
      </c>
      <c r="E8" s="2" t="s">
        <v>34</v>
      </c>
      <c r="F8" s="5">
        <v>30000000</v>
      </c>
      <c r="G8" s="2" t="s">
        <v>35</v>
      </c>
      <c r="H8" s="2" t="s">
        <v>18</v>
      </c>
      <c r="I8" s="11">
        <v>4</v>
      </c>
      <c r="J8" s="2">
        <f xml:space="preserve"> IF(Table24[[#This Row],[Priority]]="1A", 1, IF(Table24[[#This Row],[Priority]]="1B", 1, IF(Table24[[#This Row],[Priority]]="1C", 1, Table24[[#This Row],[Priority]])))</f>
        <v>1</v>
      </c>
    </row>
    <row r="9" spans="1:10" x14ac:dyDescent="0.25">
      <c r="A9" s="9">
        <v>182</v>
      </c>
      <c r="B9" s="2" t="s">
        <v>36</v>
      </c>
      <c r="C9" s="2" t="s">
        <v>37</v>
      </c>
      <c r="D9" s="2" t="s">
        <v>38</v>
      </c>
      <c r="E9" s="2" t="s">
        <v>39</v>
      </c>
      <c r="F9" s="5">
        <v>100000000</v>
      </c>
      <c r="G9" s="2" t="s">
        <v>40</v>
      </c>
      <c r="H9" s="2" t="s">
        <v>40</v>
      </c>
      <c r="I9" s="11">
        <v>5</v>
      </c>
      <c r="J9" s="2" t="str">
        <f xml:space="preserve"> IF(Table24[[#This Row],[Priority]]="1A", 1, IF(Table24[[#This Row],[Priority]]="1B", 1, IF(Table24[[#This Row],[Priority]]="1C", 1, Table24[[#This Row],[Priority]])))</f>
        <v>N/A</v>
      </c>
    </row>
    <row r="10" spans="1:10" x14ac:dyDescent="0.25">
      <c r="A10" s="9">
        <v>17</v>
      </c>
      <c r="B10" s="2" t="s">
        <v>41</v>
      </c>
      <c r="C10" s="2" t="s">
        <v>42</v>
      </c>
      <c r="D10" s="2" t="s">
        <v>43</v>
      </c>
      <c r="E10" s="2" t="s">
        <v>44</v>
      </c>
      <c r="F10" s="5">
        <v>100000000</v>
      </c>
      <c r="G10" s="2" t="s">
        <v>40</v>
      </c>
      <c r="H10" s="2" t="s">
        <v>40</v>
      </c>
      <c r="I10" s="11">
        <v>5</v>
      </c>
      <c r="J10" s="2" t="str">
        <f xml:space="preserve"> IF(Table24[[#This Row],[Priority]]="1A", 1, IF(Table24[[#This Row],[Priority]]="1B", 1, IF(Table24[[#This Row],[Priority]]="1C", 1, Table24[[#This Row],[Priority]])))</f>
        <v>N/A</v>
      </c>
    </row>
    <row r="11" spans="1:10" x14ac:dyDescent="0.25">
      <c r="A11" s="10">
        <v>21</v>
      </c>
      <c r="B11" s="7" t="s">
        <v>45</v>
      </c>
      <c r="C11" s="7" t="s">
        <v>46</v>
      </c>
      <c r="D11" s="7" t="s">
        <v>47</v>
      </c>
      <c r="E11" s="7" t="s">
        <v>48</v>
      </c>
      <c r="F11" s="8">
        <v>25600000</v>
      </c>
      <c r="G11" s="7" t="s">
        <v>35</v>
      </c>
      <c r="H11" s="7">
        <v>2</v>
      </c>
      <c r="I11" s="12">
        <v>4</v>
      </c>
      <c r="J11" s="7">
        <f xml:space="preserve"> IF(Table24[[#This Row],[Priority]]="1A", 1, IF(Table24[[#This Row],[Priority]]="1B", 1, IF(Table24[[#This Row],[Priority]]="1C", 1, Table24[[#This Row],[Priority]])))</f>
        <v>2</v>
      </c>
    </row>
    <row r="12" spans="1:10" x14ac:dyDescent="0.25">
      <c r="A12" s="10">
        <v>49</v>
      </c>
      <c r="B12" s="7" t="s">
        <v>49</v>
      </c>
      <c r="C12" s="7" t="s">
        <v>46</v>
      </c>
      <c r="D12" s="7" t="s">
        <v>47</v>
      </c>
      <c r="E12" s="7" t="s">
        <v>48</v>
      </c>
      <c r="F12" s="8">
        <v>26100000</v>
      </c>
      <c r="G12" s="7" t="s">
        <v>35</v>
      </c>
      <c r="H12" s="7">
        <v>2</v>
      </c>
      <c r="I12" s="12">
        <v>4</v>
      </c>
      <c r="J12" s="7">
        <f xml:space="preserve"> IF(Table24[[#This Row],[Priority]]="1A", 1, IF(Table24[[#This Row],[Priority]]="1B", 1, IF(Table24[[#This Row],[Priority]]="1C", 1, Table24[[#This Row],[Priority]])))</f>
        <v>2</v>
      </c>
    </row>
    <row r="13" spans="1:10" x14ac:dyDescent="0.25">
      <c r="A13" s="9">
        <v>64</v>
      </c>
      <c r="B13" s="2" t="s">
        <v>50</v>
      </c>
      <c r="C13" s="2" t="s">
        <v>51</v>
      </c>
      <c r="D13" s="2" t="s">
        <v>52</v>
      </c>
      <c r="E13" s="2" t="s">
        <v>53</v>
      </c>
      <c r="F13" s="5">
        <v>13000000</v>
      </c>
      <c r="G13" s="2" t="s">
        <v>17</v>
      </c>
      <c r="H13" s="2" t="s">
        <v>54</v>
      </c>
      <c r="I13" s="11">
        <v>4</v>
      </c>
      <c r="J13" s="2">
        <f xml:space="preserve"> IF(Table24[[#This Row],[Priority]]="1A", 1, IF(Table24[[#This Row],[Priority]]="1B", 1, IF(Table24[[#This Row],[Priority]]="1C", 1, Table24[[#This Row],[Priority]])))</f>
        <v>1</v>
      </c>
    </row>
    <row r="14" spans="1:10" x14ac:dyDescent="0.25">
      <c r="A14" s="9">
        <v>43</v>
      </c>
      <c r="B14" s="2" t="s">
        <v>55</v>
      </c>
      <c r="C14" s="2" t="s">
        <v>51</v>
      </c>
      <c r="D14" s="2" t="s">
        <v>56</v>
      </c>
      <c r="E14" s="2" t="s">
        <v>53</v>
      </c>
      <c r="F14" s="5">
        <v>35000000</v>
      </c>
      <c r="G14" s="2" t="s">
        <v>17</v>
      </c>
      <c r="H14" s="2">
        <v>2</v>
      </c>
      <c r="I14" s="11">
        <v>4</v>
      </c>
      <c r="J14" s="2">
        <f xml:space="preserve"> IF(Table24[[#This Row],[Priority]]="1A", 1, IF(Table24[[#This Row],[Priority]]="1B", 1, IF(Table24[[#This Row],[Priority]]="1C", 1, Table24[[#This Row],[Priority]])))</f>
        <v>2</v>
      </c>
    </row>
    <row r="15" spans="1:10" x14ac:dyDescent="0.25">
      <c r="A15" s="10">
        <v>180</v>
      </c>
      <c r="B15" s="7" t="s">
        <v>57</v>
      </c>
      <c r="C15" s="7" t="s">
        <v>46</v>
      </c>
      <c r="D15" s="7" t="s">
        <v>47</v>
      </c>
      <c r="E15" s="7" t="s">
        <v>58</v>
      </c>
      <c r="F15" s="8">
        <v>50000000</v>
      </c>
      <c r="G15" s="7" t="s">
        <v>35</v>
      </c>
      <c r="H15" s="7">
        <v>2</v>
      </c>
      <c r="I15" s="12">
        <v>4</v>
      </c>
      <c r="J15" s="7">
        <f xml:space="preserve"> IF(Table24[[#This Row],[Priority]]="1A", 1, IF(Table24[[#This Row],[Priority]]="1B", 1, IF(Table24[[#This Row],[Priority]]="1C", 1, Table24[[#This Row],[Priority]])))</f>
        <v>2</v>
      </c>
    </row>
    <row r="16" spans="1:10" x14ac:dyDescent="0.25">
      <c r="A16" s="10">
        <v>102</v>
      </c>
      <c r="B16" s="7" t="s">
        <v>59</v>
      </c>
      <c r="C16" s="7" t="s">
        <v>46</v>
      </c>
      <c r="D16" s="7" t="s">
        <v>47</v>
      </c>
      <c r="E16" s="7" t="s">
        <v>58</v>
      </c>
      <c r="F16" s="8">
        <v>45000000</v>
      </c>
      <c r="G16" s="7" t="s">
        <v>35</v>
      </c>
      <c r="H16" s="7">
        <v>2</v>
      </c>
      <c r="I16" s="12">
        <v>4</v>
      </c>
      <c r="J16" s="7">
        <f xml:space="preserve"> IF(Table24[[#This Row],[Priority]]="1A", 1, IF(Table24[[#This Row],[Priority]]="1B", 1, IF(Table24[[#This Row],[Priority]]="1C", 1, Table24[[#This Row],[Priority]])))</f>
        <v>2</v>
      </c>
    </row>
    <row r="17" spans="1:10" x14ac:dyDescent="0.25">
      <c r="A17" s="9">
        <v>5</v>
      </c>
      <c r="B17" s="2" t="s">
        <v>60</v>
      </c>
      <c r="C17" s="2" t="s">
        <v>14</v>
      </c>
      <c r="D17" s="2" t="s">
        <v>61</v>
      </c>
      <c r="E17" s="2" t="s">
        <v>62</v>
      </c>
      <c r="F17" s="5">
        <v>50000000</v>
      </c>
      <c r="G17" s="2" t="s">
        <v>17</v>
      </c>
      <c r="H17" s="2" t="s">
        <v>22</v>
      </c>
      <c r="I17" s="11">
        <v>4</v>
      </c>
      <c r="J17" s="2">
        <f xml:space="preserve"> IF(Table24[[#This Row],[Priority]]="1A", 1, IF(Table24[[#This Row],[Priority]]="1B", 1, IF(Table24[[#This Row],[Priority]]="1C", 1, Table24[[#This Row],[Priority]])))</f>
        <v>1</v>
      </c>
    </row>
    <row r="18" spans="1:10" x14ac:dyDescent="0.25">
      <c r="A18" s="9">
        <v>136</v>
      </c>
      <c r="B18" s="2" t="s">
        <v>63</v>
      </c>
      <c r="C18" s="2" t="s">
        <v>64</v>
      </c>
      <c r="D18" s="2" t="s">
        <v>65</v>
      </c>
      <c r="E18" s="2" t="s">
        <v>66</v>
      </c>
      <c r="F18" s="5">
        <v>40000000</v>
      </c>
      <c r="G18" s="2" t="s">
        <v>67</v>
      </c>
      <c r="H18" s="2" t="s">
        <v>18</v>
      </c>
      <c r="I18" s="11">
        <v>4</v>
      </c>
      <c r="J18" s="2">
        <f xml:space="preserve"> IF(Table24[[#This Row],[Priority]]="1A", 1, IF(Table24[[#This Row],[Priority]]="1B", 1, IF(Table24[[#This Row],[Priority]]="1C", 1, Table24[[#This Row],[Priority]])))</f>
        <v>1</v>
      </c>
    </row>
    <row r="19" spans="1:10" x14ac:dyDescent="0.25">
      <c r="A19" s="9">
        <v>33</v>
      </c>
      <c r="B19" s="2" t="s">
        <v>68</v>
      </c>
      <c r="C19" s="2" t="s">
        <v>64</v>
      </c>
      <c r="D19" s="2" t="s">
        <v>69</v>
      </c>
      <c r="E19" s="2" t="s">
        <v>70</v>
      </c>
      <c r="F19" s="5">
        <v>31000000</v>
      </c>
      <c r="G19" s="2" t="s">
        <v>67</v>
      </c>
      <c r="H19" s="2" t="s">
        <v>18</v>
      </c>
      <c r="I19" s="11">
        <v>4</v>
      </c>
      <c r="J19" s="2">
        <f xml:space="preserve"> IF(Table24[[#This Row],[Priority]]="1A", 1, IF(Table24[[#This Row],[Priority]]="1B", 1, IF(Table24[[#This Row],[Priority]]="1C", 1, Table24[[#This Row],[Priority]])))</f>
        <v>1</v>
      </c>
    </row>
    <row r="20" spans="1:10" x14ac:dyDescent="0.25">
      <c r="A20" s="9">
        <v>89</v>
      </c>
      <c r="B20" s="2" t="s">
        <v>71</v>
      </c>
      <c r="C20" s="2" t="s">
        <v>72</v>
      </c>
      <c r="D20" s="2" t="s">
        <v>73</v>
      </c>
      <c r="E20" s="2" t="s">
        <v>74</v>
      </c>
      <c r="F20" s="5">
        <v>45000000</v>
      </c>
      <c r="G20" s="2" t="s">
        <v>67</v>
      </c>
      <c r="H20" s="2" t="s">
        <v>54</v>
      </c>
      <c r="I20" s="11">
        <v>4</v>
      </c>
      <c r="J20" s="2">
        <f xml:space="preserve"> IF(Table24[[#This Row],[Priority]]="1A", 1, IF(Table24[[#This Row],[Priority]]="1B", 1, IF(Table24[[#This Row],[Priority]]="1C", 1, Table24[[#This Row],[Priority]])))</f>
        <v>1</v>
      </c>
    </row>
    <row r="21" spans="1:10" x14ac:dyDescent="0.25">
      <c r="A21" s="9">
        <v>20</v>
      </c>
      <c r="B21" s="2" t="s">
        <v>75</v>
      </c>
      <c r="C21" s="2" t="s">
        <v>72</v>
      </c>
      <c r="D21" s="2" t="s">
        <v>76</v>
      </c>
      <c r="E21" s="2" t="s">
        <v>77</v>
      </c>
      <c r="F21" s="5">
        <v>45000000</v>
      </c>
      <c r="G21" s="2" t="s">
        <v>67</v>
      </c>
      <c r="H21" s="2">
        <v>2</v>
      </c>
      <c r="I21" s="11">
        <v>4</v>
      </c>
      <c r="J21" s="2">
        <f xml:space="preserve"> IF(Table24[[#This Row],[Priority]]="1A", 1, IF(Table24[[#This Row],[Priority]]="1B", 1, IF(Table24[[#This Row],[Priority]]="1C", 1, Table24[[#This Row],[Priority]])))</f>
        <v>2</v>
      </c>
    </row>
    <row r="22" spans="1:10" x14ac:dyDescent="0.25">
      <c r="A22" s="9">
        <v>88</v>
      </c>
      <c r="B22" s="2" t="s">
        <v>78</v>
      </c>
      <c r="C22" s="2" t="s">
        <v>72</v>
      </c>
      <c r="D22" s="2" t="s">
        <v>79</v>
      </c>
      <c r="E22" s="2" t="s">
        <v>77</v>
      </c>
      <c r="F22" s="5">
        <v>35000000</v>
      </c>
      <c r="G22" s="2" t="s">
        <v>67</v>
      </c>
      <c r="H22" s="2" t="s">
        <v>54</v>
      </c>
      <c r="I22" s="11">
        <v>4</v>
      </c>
      <c r="J22" s="2">
        <f xml:space="preserve"> IF(Table24[[#This Row],[Priority]]="1A", 1, IF(Table24[[#This Row],[Priority]]="1B", 1, IF(Table24[[#This Row],[Priority]]="1C", 1, Table24[[#This Row],[Priority]])))</f>
        <v>1</v>
      </c>
    </row>
    <row r="23" spans="1:10" x14ac:dyDescent="0.25">
      <c r="A23" s="9">
        <v>74</v>
      </c>
      <c r="B23" s="2" t="s">
        <v>80</v>
      </c>
      <c r="C23" s="2" t="s">
        <v>72</v>
      </c>
      <c r="D23" s="2" t="s">
        <v>81</v>
      </c>
      <c r="E23" s="2" t="s">
        <v>77</v>
      </c>
      <c r="F23" s="5">
        <v>20000000</v>
      </c>
      <c r="G23" s="2" t="s">
        <v>67</v>
      </c>
      <c r="H23" s="2">
        <v>2</v>
      </c>
      <c r="I23" s="11">
        <v>4</v>
      </c>
      <c r="J23" s="2">
        <f xml:space="preserve"> IF(Table24[[#This Row],[Priority]]="1A", 1, IF(Table24[[#This Row],[Priority]]="1B", 1, IF(Table24[[#This Row],[Priority]]="1C", 1, Table24[[#This Row],[Priority]])))</f>
        <v>2</v>
      </c>
    </row>
    <row r="24" spans="1:10" x14ac:dyDescent="0.25">
      <c r="A24" s="9">
        <v>154</v>
      </c>
      <c r="B24" s="2" t="s">
        <v>82</v>
      </c>
      <c r="C24" s="2" t="s">
        <v>72</v>
      </c>
      <c r="D24" s="2" t="s">
        <v>83</v>
      </c>
      <c r="E24" s="2" t="s">
        <v>77</v>
      </c>
      <c r="F24" s="5">
        <v>35000000</v>
      </c>
      <c r="G24" s="2" t="s">
        <v>67</v>
      </c>
      <c r="H24" s="2" t="s">
        <v>54</v>
      </c>
      <c r="I24" s="11">
        <v>4</v>
      </c>
      <c r="J24" s="2">
        <f xml:space="preserve"> IF(Table24[[#This Row],[Priority]]="1A", 1, IF(Table24[[#This Row],[Priority]]="1B", 1, IF(Table24[[#This Row],[Priority]]="1C", 1, Table24[[#This Row],[Priority]])))</f>
        <v>1</v>
      </c>
    </row>
    <row r="25" spans="1:10" x14ac:dyDescent="0.25">
      <c r="A25" s="9">
        <v>187</v>
      </c>
      <c r="B25" s="2" t="s">
        <v>84</v>
      </c>
      <c r="C25" s="2" t="s">
        <v>72</v>
      </c>
      <c r="D25" s="2" t="s">
        <v>85</v>
      </c>
      <c r="E25" s="2" t="s">
        <v>86</v>
      </c>
      <c r="F25" s="5">
        <v>50000000</v>
      </c>
      <c r="G25" s="2" t="s">
        <v>67</v>
      </c>
      <c r="H25" s="2" t="s">
        <v>18</v>
      </c>
      <c r="I25" s="11">
        <v>4</v>
      </c>
      <c r="J25" s="2">
        <f xml:space="preserve"> IF(Table24[[#This Row],[Priority]]="1A", 1, IF(Table24[[#This Row],[Priority]]="1B", 1, IF(Table24[[#This Row],[Priority]]="1C", 1, Table24[[#This Row],[Priority]])))</f>
        <v>1</v>
      </c>
    </row>
    <row r="26" spans="1:10" x14ac:dyDescent="0.25">
      <c r="A26" s="9">
        <v>96</v>
      </c>
      <c r="B26" s="2" t="s">
        <v>87</v>
      </c>
      <c r="C26" s="2" t="s">
        <v>72</v>
      </c>
      <c r="D26" s="2" t="s">
        <v>88</v>
      </c>
      <c r="E26" s="2" t="s">
        <v>77</v>
      </c>
      <c r="F26" s="5">
        <v>38000000</v>
      </c>
      <c r="G26" s="2" t="s">
        <v>67</v>
      </c>
      <c r="H26" s="2">
        <v>2</v>
      </c>
      <c r="I26" s="11">
        <v>4</v>
      </c>
      <c r="J26" s="2">
        <f xml:space="preserve"> IF(Table24[[#This Row],[Priority]]="1A", 1, IF(Table24[[#This Row],[Priority]]="1B", 1, IF(Table24[[#This Row],[Priority]]="1C", 1, Table24[[#This Row],[Priority]])))</f>
        <v>2</v>
      </c>
    </row>
    <row r="27" spans="1:10" x14ac:dyDescent="0.25">
      <c r="A27" s="9">
        <v>87</v>
      </c>
      <c r="B27" s="2" t="s">
        <v>89</v>
      </c>
      <c r="C27" s="2" t="s">
        <v>72</v>
      </c>
      <c r="D27" s="2" t="s">
        <v>90</v>
      </c>
      <c r="E27" s="2" t="s">
        <v>77</v>
      </c>
      <c r="F27" s="5">
        <v>26000000</v>
      </c>
      <c r="G27" s="2" t="s">
        <v>67</v>
      </c>
      <c r="H27" s="2">
        <v>2</v>
      </c>
      <c r="I27" s="11">
        <v>4</v>
      </c>
      <c r="J27" s="2">
        <f xml:space="preserve"> IF(Table24[[#This Row],[Priority]]="1A", 1, IF(Table24[[#This Row],[Priority]]="1B", 1, IF(Table24[[#This Row],[Priority]]="1C", 1, Table24[[#This Row],[Priority]])))</f>
        <v>2</v>
      </c>
    </row>
    <row r="28" spans="1:10" x14ac:dyDescent="0.25">
      <c r="A28" s="9">
        <v>135</v>
      </c>
      <c r="B28" s="2" t="s">
        <v>91</v>
      </c>
      <c r="C28" s="2" t="s">
        <v>92</v>
      </c>
      <c r="D28" s="2" t="s">
        <v>93</v>
      </c>
      <c r="E28" s="2" t="s">
        <v>94</v>
      </c>
      <c r="F28" s="5">
        <v>40000000</v>
      </c>
      <c r="G28" s="2" t="s">
        <v>17</v>
      </c>
      <c r="H28" s="2">
        <v>3</v>
      </c>
      <c r="I28" s="11">
        <v>5</v>
      </c>
      <c r="J28" s="2">
        <f xml:space="preserve"> IF(Table24[[#This Row],[Priority]]="1A", 1, IF(Table24[[#This Row],[Priority]]="1B", 1, IF(Table24[[#This Row],[Priority]]="1C", 1, Table24[[#This Row],[Priority]])))</f>
        <v>3</v>
      </c>
    </row>
    <row r="29" spans="1:10" x14ac:dyDescent="0.25">
      <c r="A29" s="9">
        <v>46</v>
      </c>
      <c r="B29" s="2" t="s">
        <v>95</v>
      </c>
      <c r="C29" s="2" t="s">
        <v>96</v>
      </c>
      <c r="D29" s="2" t="s">
        <v>97</v>
      </c>
      <c r="E29" s="2" t="s">
        <v>53</v>
      </c>
      <c r="F29" s="5">
        <v>32000000</v>
      </c>
      <c r="G29" s="2" t="s">
        <v>17</v>
      </c>
      <c r="H29" s="2">
        <v>2</v>
      </c>
      <c r="I29" s="11">
        <v>5</v>
      </c>
      <c r="J29" s="2">
        <f xml:space="preserve"> IF(Table24[[#This Row],[Priority]]="1A", 1, IF(Table24[[#This Row],[Priority]]="1B", 1, IF(Table24[[#This Row],[Priority]]="1C", 1, Table24[[#This Row],[Priority]])))</f>
        <v>2</v>
      </c>
    </row>
    <row r="30" spans="1:10" x14ac:dyDescent="0.25">
      <c r="A30" s="9">
        <v>107</v>
      </c>
      <c r="B30" s="2" t="s">
        <v>98</v>
      </c>
      <c r="C30" s="2" t="s">
        <v>99</v>
      </c>
      <c r="D30" s="2" t="s">
        <v>100</v>
      </c>
      <c r="E30" s="2" t="s">
        <v>101</v>
      </c>
      <c r="F30" s="5">
        <v>40000000</v>
      </c>
      <c r="G30" s="2" t="s">
        <v>102</v>
      </c>
      <c r="H30" s="2" t="s">
        <v>18</v>
      </c>
      <c r="I30" s="11">
        <v>5</v>
      </c>
      <c r="J30" s="2">
        <f xml:space="preserve"> IF(Table24[[#This Row],[Priority]]="1A", 1, IF(Table24[[#This Row],[Priority]]="1B", 1, IF(Table24[[#This Row],[Priority]]="1C", 1, Table24[[#This Row],[Priority]])))</f>
        <v>1</v>
      </c>
    </row>
    <row r="31" spans="1:10" x14ac:dyDescent="0.25">
      <c r="A31" s="9">
        <v>92</v>
      </c>
      <c r="B31" s="2" t="s">
        <v>103</v>
      </c>
      <c r="C31" s="2" t="s">
        <v>104</v>
      </c>
      <c r="D31" s="2" t="s">
        <v>105</v>
      </c>
      <c r="E31" s="2" t="s">
        <v>77</v>
      </c>
      <c r="F31" s="5">
        <v>50000000</v>
      </c>
      <c r="G31" s="2" t="s">
        <v>67</v>
      </c>
      <c r="H31" s="2">
        <v>2</v>
      </c>
      <c r="I31" s="11">
        <v>5</v>
      </c>
      <c r="J31" s="2">
        <f xml:space="preserve"> IF(Table24[[#This Row],[Priority]]="1A", 1, IF(Table24[[#This Row],[Priority]]="1B", 1, IF(Table24[[#This Row],[Priority]]="1C", 1, Table24[[#This Row],[Priority]])))</f>
        <v>2</v>
      </c>
    </row>
    <row r="32" spans="1:10" x14ac:dyDescent="0.25">
      <c r="A32" s="9">
        <v>150</v>
      </c>
      <c r="B32" s="2" t="s">
        <v>106</v>
      </c>
      <c r="C32" s="2" t="s">
        <v>96</v>
      </c>
      <c r="D32" s="2" t="s">
        <v>107</v>
      </c>
      <c r="E32" s="2" t="s">
        <v>53</v>
      </c>
      <c r="F32" s="5">
        <v>48000000</v>
      </c>
      <c r="G32" s="2" t="s">
        <v>17</v>
      </c>
      <c r="H32" s="2" t="s">
        <v>54</v>
      </c>
      <c r="I32" s="11">
        <v>5</v>
      </c>
      <c r="J32" s="2">
        <f xml:space="preserve"> IF(Table24[[#This Row],[Priority]]="1A", 1, IF(Table24[[#This Row],[Priority]]="1B", 1, IF(Table24[[#This Row],[Priority]]="1C", 1, Table24[[#This Row],[Priority]])))</f>
        <v>1</v>
      </c>
    </row>
    <row r="33" spans="1:10" x14ac:dyDescent="0.25">
      <c r="A33" s="9">
        <v>95</v>
      </c>
      <c r="B33" s="2" t="s">
        <v>108</v>
      </c>
      <c r="C33" s="2" t="s">
        <v>109</v>
      </c>
      <c r="D33" s="2" t="s">
        <v>110</v>
      </c>
      <c r="E33" s="2" t="s">
        <v>111</v>
      </c>
      <c r="F33" s="5">
        <v>19000000</v>
      </c>
      <c r="G33" s="2" t="s">
        <v>112</v>
      </c>
      <c r="H33" s="2" t="s">
        <v>18</v>
      </c>
      <c r="I33" s="11">
        <v>5</v>
      </c>
      <c r="J33" s="2">
        <f xml:space="preserve"> IF(Table24[[#This Row],[Priority]]="1A", 1, IF(Table24[[#This Row],[Priority]]="1B", 1, IF(Table24[[#This Row],[Priority]]="1C", 1, Table24[[#This Row],[Priority]])))</f>
        <v>1</v>
      </c>
    </row>
    <row r="34" spans="1:10" x14ac:dyDescent="0.25">
      <c r="A34" s="9">
        <v>179</v>
      </c>
      <c r="B34" s="2" t="s">
        <v>113</v>
      </c>
      <c r="C34" s="2" t="s">
        <v>104</v>
      </c>
      <c r="D34" s="2" t="s">
        <v>114</v>
      </c>
      <c r="E34" s="2" t="s">
        <v>77</v>
      </c>
      <c r="F34" s="5">
        <v>50000000</v>
      </c>
      <c r="G34" s="2" t="s">
        <v>67</v>
      </c>
      <c r="H34" s="2">
        <v>3</v>
      </c>
      <c r="I34" s="11">
        <v>5</v>
      </c>
      <c r="J34" s="2">
        <f xml:space="preserve"> IF(Table24[[#This Row],[Priority]]="1A", 1, IF(Table24[[#This Row],[Priority]]="1B", 1, IF(Table24[[#This Row],[Priority]]="1C", 1, Table24[[#This Row],[Priority]])))</f>
        <v>3</v>
      </c>
    </row>
    <row r="35" spans="1:10" x14ac:dyDescent="0.25">
      <c r="A35" s="9">
        <v>30</v>
      </c>
      <c r="B35" s="2" t="s">
        <v>115</v>
      </c>
      <c r="C35" s="2" t="s">
        <v>99</v>
      </c>
      <c r="D35" s="2" t="s">
        <v>116</v>
      </c>
      <c r="E35" s="2" t="s">
        <v>117</v>
      </c>
      <c r="F35" s="5">
        <v>35000000</v>
      </c>
      <c r="G35" s="2" t="s">
        <v>102</v>
      </c>
      <c r="H35" s="2">
        <v>2</v>
      </c>
      <c r="I35" s="11">
        <v>5</v>
      </c>
      <c r="J35" s="2">
        <f xml:space="preserve"> IF(Table24[[#This Row],[Priority]]="1A", 1, IF(Table24[[#This Row],[Priority]]="1B", 1, IF(Table24[[#This Row],[Priority]]="1C", 1, Table24[[#This Row],[Priority]])))</f>
        <v>2</v>
      </c>
    </row>
    <row r="36" spans="1:10" x14ac:dyDescent="0.25">
      <c r="A36" s="9">
        <v>128</v>
      </c>
      <c r="B36" s="2" t="s">
        <v>118</v>
      </c>
      <c r="C36" s="2" t="s">
        <v>96</v>
      </c>
      <c r="D36" s="2" t="s">
        <v>119</v>
      </c>
      <c r="E36" s="2" t="s">
        <v>120</v>
      </c>
      <c r="F36" s="5">
        <v>50000000</v>
      </c>
      <c r="G36" s="2" t="s">
        <v>17</v>
      </c>
      <c r="H36" s="2">
        <v>3</v>
      </c>
      <c r="I36" s="11">
        <v>5</v>
      </c>
      <c r="J36" s="2">
        <f xml:space="preserve"> IF(Table24[[#This Row],[Priority]]="1A", 1, IF(Table24[[#This Row],[Priority]]="1B", 1, IF(Table24[[#This Row],[Priority]]="1C", 1, Table24[[#This Row],[Priority]])))</f>
        <v>3</v>
      </c>
    </row>
    <row r="37" spans="1:10" x14ac:dyDescent="0.25">
      <c r="A37" s="9">
        <v>12</v>
      </c>
      <c r="B37" s="2" t="s">
        <v>121</v>
      </c>
      <c r="C37" s="2" t="s">
        <v>96</v>
      </c>
      <c r="D37" s="2" t="s">
        <v>122</v>
      </c>
      <c r="E37" s="2" t="s">
        <v>120</v>
      </c>
      <c r="F37" s="5">
        <v>50000000</v>
      </c>
      <c r="G37" s="2" t="s">
        <v>17</v>
      </c>
      <c r="H37" s="2">
        <v>3</v>
      </c>
      <c r="I37" s="11">
        <v>5</v>
      </c>
      <c r="J37" s="2">
        <f xml:space="preserve"> IF(Table24[[#This Row],[Priority]]="1A", 1, IF(Table24[[#This Row],[Priority]]="1B", 1, IF(Table24[[#This Row],[Priority]]="1C", 1, Table24[[#This Row],[Priority]])))</f>
        <v>3</v>
      </c>
    </row>
    <row r="38" spans="1:10" x14ac:dyDescent="0.25">
      <c r="A38" s="9">
        <v>170</v>
      </c>
      <c r="B38" s="2" t="s">
        <v>123</v>
      </c>
      <c r="C38" s="2" t="s">
        <v>96</v>
      </c>
      <c r="D38" s="2" t="s">
        <v>124</v>
      </c>
      <c r="E38" s="2" t="s">
        <v>94</v>
      </c>
      <c r="F38" s="5">
        <v>27000000</v>
      </c>
      <c r="G38" s="2" t="s">
        <v>17</v>
      </c>
      <c r="H38" s="2">
        <v>2</v>
      </c>
      <c r="I38" s="11">
        <v>5</v>
      </c>
      <c r="J38" s="2">
        <f xml:space="preserve"> IF(Table24[[#This Row],[Priority]]="1A", 1, IF(Table24[[#This Row],[Priority]]="1B", 1, IF(Table24[[#This Row],[Priority]]="1C", 1, Table24[[#This Row],[Priority]])))</f>
        <v>2</v>
      </c>
    </row>
    <row r="39" spans="1:10" x14ac:dyDescent="0.25">
      <c r="A39" s="9">
        <v>4</v>
      </c>
      <c r="B39" s="2" t="s">
        <v>125</v>
      </c>
      <c r="C39" s="2" t="s">
        <v>104</v>
      </c>
      <c r="D39" s="2" t="s">
        <v>126</v>
      </c>
      <c r="E39" s="2" t="s">
        <v>77</v>
      </c>
      <c r="F39" s="5">
        <v>30000000</v>
      </c>
      <c r="G39" s="2" t="s">
        <v>67</v>
      </c>
      <c r="H39" s="2" t="s">
        <v>18</v>
      </c>
      <c r="I39" s="11">
        <v>5</v>
      </c>
      <c r="J39" s="2">
        <f xml:space="preserve"> IF(Table24[[#This Row],[Priority]]="1A", 1, IF(Table24[[#This Row],[Priority]]="1B", 1, IF(Table24[[#This Row],[Priority]]="1C", 1, Table24[[#This Row],[Priority]])))</f>
        <v>1</v>
      </c>
    </row>
    <row r="40" spans="1:10" x14ac:dyDescent="0.25">
      <c r="A40" s="9">
        <v>53</v>
      </c>
      <c r="B40" s="2" t="s">
        <v>127</v>
      </c>
      <c r="C40" s="2" t="s">
        <v>96</v>
      </c>
      <c r="D40" s="2" t="s">
        <v>128</v>
      </c>
      <c r="E40" s="2" t="s">
        <v>53</v>
      </c>
      <c r="F40" s="5">
        <v>28000000</v>
      </c>
      <c r="G40" s="2" t="s">
        <v>17</v>
      </c>
      <c r="H40" s="2" t="s">
        <v>54</v>
      </c>
      <c r="I40" s="11">
        <v>5</v>
      </c>
      <c r="J40" s="2">
        <f xml:space="preserve"> IF(Table24[[#This Row],[Priority]]="1A", 1, IF(Table24[[#This Row],[Priority]]="1B", 1, IF(Table24[[#This Row],[Priority]]="1C", 1, Table24[[#This Row],[Priority]])))</f>
        <v>1</v>
      </c>
    </row>
    <row r="41" spans="1:10" x14ac:dyDescent="0.25">
      <c r="A41" s="9">
        <v>54</v>
      </c>
      <c r="B41" s="2" t="s">
        <v>129</v>
      </c>
      <c r="C41" s="2" t="s">
        <v>109</v>
      </c>
      <c r="D41" s="2" t="s">
        <v>130</v>
      </c>
      <c r="E41" s="2" t="s">
        <v>131</v>
      </c>
      <c r="F41" s="5">
        <v>40000000</v>
      </c>
      <c r="G41" s="2" t="s">
        <v>112</v>
      </c>
      <c r="H41" s="2">
        <v>3</v>
      </c>
      <c r="I41" s="11">
        <v>5</v>
      </c>
      <c r="J41" s="2">
        <f xml:space="preserve"> IF(Table24[[#This Row],[Priority]]="1A", 1, IF(Table24[[#This Row],[Priority]]="1B", 1, IF(Table24[[#This Row],[Priority]]="1C", 1, Table24[[#This Row],[Priority]])))</f>
        <v>3</v>
      </c>
    </row>
    <row r="42" spans="1:10" x14ac:dyDescent="0.25">
      <c r="A42" s="9">
        <v>156</v>
      </c>
      <c r="B42" s="2" t="s">
        <v>132</v>
      </c>
      <c r="C42" s="2" t="s">
        <v>133</v>
      </c>
      <c r="D42" s="2" t="s">
        <v>134</v>
      </c>
      <c r="E42" s="2" t="s">
        <v>135</v>
      </c>
      <c r="F42" s="5">
        <v>5000000</v>
      </c>
      <c r="G42" s="2" t="s">
        <v>35</v>
      </c>
      <c r="H42" s="2">
        <v>2</v>
      </c>
      <c r="I42" s="11">
        <v>5</v>
      </c>
      <c r="J42" s="2">
        <f xml:space="preserve"> IF(Table24[[#This Row],[Priority]]="1A", 1, IF(Table24[[#This Row],[Priority]]="1B", 1, IF(Table24[[#This Row],[Priority]]="1C", 1, Table24[[#This Row],[Priority]])))</f>
        <v>2</v>
      </c>
    </row>
    <row r="43" spans="1:10" x14ac:dyDescent="0.25">
      <c r="A43" s="9">
        <v>71</v>
      </c>
      <c r="B43" s="2" t="s">
        <v>136</v>
      </c>
      <c r="C43" s="2" t="s">
        <v>137</v>
      </c>
      <c r="D43" s="2" t="s">
        <v>138</v>
      </c>
      <c r="E43" s="2" t="s">
        <v>139</v>
      </c>
      <c r="F43" s="5">
        <v>18000000</v>
      </c>
      <c r="G43" s="2" t="s">
        <v>140</v>
      </c>
      <c r="H43" s="2" t="s">
        <v>54</v>
      </c>
      <c r="I43" s="11">
        <v>5</v>
      </c>
      <c r="J43" s="2">
        <f xml:space="preserve"> IF(Table24[[#This Row],[Priority]]="1A", 1, IF(Table24[[#This Row],[Priority]]="1B", 1, IF(Table24[[#This Row],[Priority]]="1C", 1, Table24[[#This Row],[Priority]])))</f>
        <v>1</v>
      </c>
    </row>
    <row r="44" spans="1:10" x14ac:dyDescent="0.25">
      <c r="A44" s="9">
        <v>117</v>
      </c>
      <c r="B44" s="2" t="s">
        <v>141</v>
      </c>
      <c r="C44" s="2" t="s">
        <v>142</v>
      </c>
      <c r="D44" s="2" t="s">
        <v>143</v>
      </c>
      <c r="E44" s="2" t="s">
        <v>144</v>
      </c>
      <c r="F44" s="5">
        <v>1500000</v>
      </c>
      <c r="G44" s="2" t="s">
        <v>145</v>
      </c>
      <c r="H44" s="2" t="s">
        <v>54</v>
      </c>
      <c r="I44" s="11">
        <v>5</v>
      </c>
      <c r="J44" s="2">
        <f xml:space="preserve"> IF(Table24[[#This Row],[Priority]]="1A", 1, IF(Table24[[#This Row],[Priority]]="1B", 1, IF(Table24[[#This Row],[Priority]]="1C", 1, Table24[[#This Row],[Priority]])))</f>
        <v>1</v>
      </c>
    </row>
    <row r="45" spans="1:10" x14ac:dyDescent="0.25">
      <c r="A45" s="9">
        <v>185</v>
      </c>
      <c r="B45" s="2" t="s">
        <v>146</v>
      </c>
      <c r="C45" s="2" t="s">
        <v>147</v>
      </c>
      <c r="D45" s="2" t="s">
        <v>148</v>
      </c>
      <c r="E45" s="2" t="s">
        <v>149</v>
      </c>
      <c r="F45" s="5">
        <v>25000000</v>
      </c>
      <c r="G45" s="2" t="s">
        <v>35</v>
      </c>
      <c r="H45" s="2" t="s">
        <v>18</v>
      </c>
      <c r="I45" s="11">
        <v>4</v>
      </c>
      <c r="J45" s="2">
        <f xml:space="preserve"> IF(Table24[[#This Row],[Priority]]="1A", 1, IF(Table24[[#This Row],[Priority]]="1B", 1, IF(Table24[[#This Row],[Priority]]="1C", 1, Table24[[#This Row],[Priority]])))</f>
        <v>1</v>
      </c>
    </row>
    <row r="46" spans="1:10" x14ac:dyDescent="0.25">
      <c r="A46" s="9">
        <v>189</v>
      </c>
      <c r="B46" s="2" t="s">
        <v>150</v>
      </c>
      <c r="C46" s="2" t="s">
        <v>151</v>
      </c>
      <c r="D46" s="2" t="s">
        <v>152</v>
      </c>
      <c r="E46" s="2" t="s">
        <v>74</v>
      </c>
      <c r="F46" s="5">
        <v>45000000</v>
      </c>
      <c r="G46" s="2" t="s">
        <v>67</v>
      </c>
      <c r="H46" s="2" t="s">
        <v>18</v>
      </c>
      <c r="I46" s="11">
        <v>4</v>
      </c>
      <c r="J46" s="2">
        <f xml:space="preserve"> IF(Table24[[#This Row],[Priority]]="1A", 1, IF(Table24[[#This Row],[Priority]]="1B", 1, IF(Table24[[#This Row],[Priority]]="1C", 1, Table24[[#This Row],[Priority]])))</f>
        <v>1</v>
      </c>
    </row>
    <row r="47" spans="1:10" x14ac:dyDescent="0.25">
      <c r="A47" s="9">
        <v>97</v>
      </c>
      <c r="B47" s="2" t="s">
        <v>153</v>
      </c>
      <c r="C47" s="2" t="s">
        <v>154</v>
      </c>
      <c r="D47" s="2" t="s">
        <v>155</v>
      </c>
      <c r="E47" s="2" t="s">
        <v>156</v>
      </c>
      <c r="F47" s="5">
        <v>25000000</v>
      </c>
      <c r="G47" s="2" t="s">
        <v>35</v>
      </c>
      <c r="H47" s="2" t="s">
        <v>54</v>
      </c>
      <c r="I47" s="11">
        <v>4</v>
      </c>
      <c r="J47" s="2">
        <f xml:space="preserve"> IF(Table24[[#This Row],[Priority]]="1A", 1, IF(Table24[[#This Row],[Priority]]="1B", 1, IF(Table24[[#This Row],[Priority]]="1C", 1, Table24[[#This Row],[Priority]])))</f>
        <v>1</v>
      </c>
    </row>
    <row r="48" spans="1:10" x14ac:dyDescent="0.25">
      <c r="A48" s="9">
        <v>14</v>
      </c>
      <c r="B48" s="2" t="s">
        <v>157</v>
      </c>
      <c r="C48" s="2" t="s">
        <v>158</v>
      </c>
      <c r="D48" s="2" t="s">
        <v>159</v>
      </c>
      <c r="E48" s="2" t="s">
        <v>101</v>
      </c>
      <c r="F48" s="5">
        <v>25000000</v>
      </c>
      <c r="G48" s="2" t="s">
        <v>102</v>
      </c>
      <c r="H48" s="2" t="s">
        <v>54</v>
      </c>
      <c r="I48" s="11">
        <v>5</v>
      </c>
      <c r="J48" s="2">
        <f xml:space="preserve"> IF(Table24[[#This Row],[Priority]]="1A", 1, IF(Table24[[#This Row],[Priority]]="1B", 1, IF(Table24[[#This Row],[Priority]]="1C", 1, Table24[[#This Row],[Priority]])))</f>
        <v>1</v>
      </c>
    </row>
    <row r="49" spans="1:10" x14ac:dyDescent="0.25">
      <c r="A49" s="9">
        <v>155</v>
      </c>
      <c r="B49" s="2" t="s">
        <v>160</v>
      </c>
      <c r="C49" s="2" t="s">
        <v>161</v>
      </c>
      <c r="D49" s="2" t="s">
        <v>162</v>
      </c>
      <c r="E49" s="2" t="s">
        <v>101</v>
      </c>
      <c r="F49" s="5">
        <v>50000000</v>
      </c>
      <c r="G49" s="2" t="s">
        <v>102</v>
      </c>
      <c r="H49" s="2">
        <v>3</v>
      </c>
      <c r="I49" s="11">
        <v>4</v>
      </c>
      <c r="J49" s="2">
        <f xml:space="preserve"> IF(Table24[[#This Row],[Priority]]="1A", 1, IF(Table24[[#This Row],[Priority]]="1B", 1, IF(Table24[[#This Row],[Priority]]="1C", 1, Table24[[#This Row],[Priority]])))</f>
        <v>3</v>
      </c>
    </row>
    <row r="50" spans="1:10" x14ac:dyDescent="0.25">
      <c r="A50" s="9">
        <v>91</v>
      </c>
      <c r="B50" s="2" t="s">
        <v>163</v>
      </c>
      <c r="C50" s="2" t="s">
        <v>96</v>
      </c>
      <c r="D50" s="2" t="s">
        <v>164</v>
      </c>
      <c r="E50" s="2" t="s">
        <v>165</v>
      </c>
      <c r="F50" s="5">
        <v>35000000</v>
      </c>
      <c r="G50" s="2" t="s">
        <v>17</v>
      </c>
      <c r="H50" s="2">
        <v>2</v>
      </c>
      <c r="I50" s="11">
        <v>5</v>
      </c>
      <c r="J50" s="2">
        <f xml:space="preserve"> IF(Table24[[#This Row],[Priority]]="1A", 1, IF(Table24[[#This Row],[Priority]]="1B", 1, IF(Table24[[#This Row],[Priority]]="1C", 1, Table24[[#This Row],[Priority]])))</f>
        <v>2</v>
      </c>
    </row>
    <row r="51" spans="1:10" x14ac:dyDescent="0.25">
      <c r="A51" s="9">
        <v>77</v>
      </c>
      <c r="B51" s="2" t="s">
        <v>166</v>
      </c>
      <c r="C51" s="2" t="s">
        <v>64</v>
      </c>
      <c r="D51" s="2" t="s">
        <v>167</v>
      </c>
      <c r="E51" s="2" t="s">
        <v>66</v>
      </c>
      <c r="F51" s="5">
        <v>20000000</v>
      </c>
      <c r="G51" s="2" t="s">
        <v>67</v>
      </c>
      <c r="H51" s="2" t="s">
        <v>54</v>
      </c>
      <c r="I51" s="11">
        <v>4</v>
      </c>
      <c r="J51" s="2">
        <f xml:space="preserve"> IF(Table24[[#This Row],[Priority]]="1A", 1, IF(Table24[[#This Row],[Priority]]="1B", 1, IF(Table24[[#This Row],[Priority]]="1C", 1, Table24[[#This Row],[Priority]])))</f>
        <v>1</v>
      </c>
    </row>
    <row r="52" spans="1:10" x14ac:dyDescent="0.25">
      <c r="A52" s="9">
        <v>93</v>
      </c>
      <c r="B52" s="2" t="s">
        <v>168</v>
      </c>
      <c r="C52" s="2" t="s">
        <v>169</v>
      </c>
      <c r="D52" s="2" t="s">
        <v>170</v>
      </c>
      <c r="E52" s="2" t="s">
        <v>171</v>
      </c>
      <c r="F52" s="5">
        <v>18440000</v>
      </c>
      <c r="G52" s="2" t="s">
        <v>172</v>
      </c>
      <c r="H52" s="2" t="s">
        <v>54</v>
      </c>
      <c r="I52" s="11">
        <v>4</v>
      </c>
      <c r="J52" s="2">
        <f xml:space="preserve"> IF(Table24[[#This Row],[Priority]]="1A", 1, IF(Table24[[#This Row],[Priority]]="1B", 1, IF(Table24[[#This Row],[Priority]]="1C", 1, Table24[[#This Row],[Priority]])))</f>
        <v>1</v>
      </c>
    </row>
    <row r="53" spans="1:10" x14ac:dyDescent="0.25">
      <c r="A53" s="9">
        <v>31</v>
      </c>
      <c r="B53" s="2" t="s">
        <v>173</v>
      </c>
      <c r="C53" s="2" t="s">
        <v>174</v>
      </c>
      <c r="D53" s="2" t="s">
        <v>175</v>
      </c>
      <c r="E53" s="2" t="s">
        <v>176</v>
      </c>
      <c r="F53" s="5">
        <v>40000000</v>
      </c>
      <c r="G53" s="2" t="s">
        <v>102</v>
      </c>
      <c r="H53" s="2">
        <v>3</v>
      </c>
      <c r="I53" s="11">
        <v>5</v>
      </c>
      <c r="J53" s="2">
        <f xml:space="preserve"> IF(Table24[[#This Row],[Priority]]="1A", 1, IF(Table24[[#This Row],[Priority]]="1B", 1, IF(Table24[[#This Row],[Priority]]="1C", 1, Table24[[#This Row],[Priority]])))</f>
        <v>3</v>
      </c>
    </row>
    <row r="54" spans="1:10" x14ac:dyDescent="0.25">
      <c r="A54" s="9">
        <v>174</v>
      </c>
      <c r="B54" s="2" t="s">
        <v>177</v>
      </c>
      <c r="C54" s="2" t="s">
        <v>174</v>
      </c>
      <c r="D54" s="2" t="s">
        <v>178</v>
      </c>
      <c r="E54" s="2" t="s">
        <v>101</v>
      </c>
      <c r="F54" s="5">
        <v>50000000</v>
      </c>
      <c r="G54" s="2" t="s">
        <v>102</v>
      </c>
      <c r="H54" s="2" t="s">
        <v>22</v>
      </c>
      <c r="I54" s="11">
        <v>5</v>
      </c>
      <c r="J54" s="2">
        <f xml:space="preserve"> IF(Table24[[#This Row],[Priority]]="1A", 1, IF(Table24[[#This Row],[Priority]]="1B", 1, IF(Table24[[#This Row],[Priority]]="1C", 1, Table24[[#This Row],[Priority]])))</f>
        <v>1</v>
      </c>
    </row>
    <row r="55" spans="1:10" x14ac:dyDescent="0.25">
      <c r="A55" s="9">
        <v>68</v>
      </c>
      <c r="B55" s="2" t="s">
        <v>179</v>
      </c>
      <c r="C55" s="2" t="s">
        <v>64</v>
      </c>
      <c r="D55" s="2" t="s">
        <v>180</v>
      </c>
      <c r="E55" s="2" t="s">
        <v>181</v>
      </c>
      <c r="F55" s="5">
        <v>38000000</v>
      </c>
      <c r="G55" s="2" t="s">
        <v>67</v>
      </c>
      <c r="H55" s="2" t="s">
        <v>22</v>
      </c>
      <c r="I55" s="11">
        <v>4</v>
      </c>
      <c r="J55" s="2">
        <f xml:space="preserve"> IF(Table24[[#This Row],[Priority]]="1A", 1, IF(Table24[[#This Row],[Priority]]="1B", 1, IF(Table24[[#This Row],[Priority]]="1C", 1, Table24[[#This Row],[Priority]])))</f>
        <v>1</v>
      </c>
    </row>
    <row r="56" spans="1:10" x14ac:dyDescent="0.25">
      <c r="A56" s="9">
        <v>6</v>
      </c>
      <c r="B56" s="2" t="s">
        <v>182</v>
      </c>
      <c r="C56" s="2" t="s">
        <v>183</v>
      </c>
      <c r="D56" s="2" t="s">
        <v>184</v>
      </c>
      <c r="E56" s="2" t="s">
        <v>185</v>
      </c>
      <c r="F56" s="5">
        <v>35000000</v>
      </c>
      <c r="G56" s="2" t="s">
        <v>35</v>
      </c>
      <c r="H56" s="2">
        <v>2</v>
      </c>
      <c r="I56" s="11">
        <v>5</v>
      </c>
      <c r="J56" s="2">
        <f xml:space="preserve"> IF(Table24[[#This Row],[Priority]]="1A", 1, IF(Table24[[#This Row],[Priority]]="1B", 1, IF(Table24[[#This Row],[Priority]]="1C", 1, Table24[[#This Row],[Priority]])))</f>
        <v>2</v>
      </c>
    </row>
    <row r="57" spans="1:10" x14ac:dyDescent="0.25">
      <c r="A57" s="9">
        <v>138</v>
      </c>
      <c r="B57" s="2" t="s">
        <v>186</v>
      </c>
      <c r="C57" s="2" t="s">
        <v>187</v>
      </c>
      <c r="D57" s="2" t="s">
        <v>188</v>
      </c>
      <c r="E57" s="2" t="s">
        <v>53</v>
      </c>
      <c r="F57" s="5">
        <v>35000000</v>
      </c>
      <c r="G57" s="2" t="s">
        <v>17</v>
      </c>
      <c r="H57" s="2" t="s">
        <v>18</v>
      </c>
      <c r="I57" s="11">
        <v>5</v>
      </c>
      <c r="J57" s="2">
        <f xml:space="preserve"> IF(Table24[[#This Row],[Priority]]="1A", 1, IF(Table24[[#This Row],[Priority]]="1B", 1, IF(Table24[[#This Row],[Priority]]="1C", 1, Table24[[#This Row],[Priority]])))</f>
        <v>1</v>
      </c>
    </row>
    <row r="58" spans="1:10" x14ac:dyDescent="0.25">
      <c r="A58" s="9">
        <v>149</v>
      </c>
      <c r="B58" s="2" t="s">
        <v>189</v>
      </c>
      <c r="C58" s="2" t="s">
        <v>187</v>
      </c>
      <c r="D58" s="2" t="s">
        <v>190</v>
      </c>
      <c r="E58" s="2" t="s">
        <v>53</v>
      </c>
      <c r="F58" s="5">
        <v>45000000</v>
      </c>
      <c r="G58" s="2" t="s">
        <v>17</v>
      </c>
      <c r="H58" s="2" t="s">
        <v>18</v>
      </c>
      <c r="I58" s="11">
        <v>5</v>
      </c>
      <c r="J58" s="2">
        <f xml:space="preserve"> IF(Table24[[#This Row],[Priority]]="1A", 1, IF(Table24[[#This Row],[Priority]]="1B", 1, IF(Table24[[#This Row],[Priority]]="1C", 1, Table24[[#This Row],[Priority]])))</f>
        <v>1</v>
      </c>
    </row>
    <row r="59" spans="1:10" x14ac:dyDescent="0.25">
      <c r="A59" s="9">
        <v>114</v>
      </c>
      <c r="B59" s="2" t="s">
        <v>191</v>
      </c>
      <c r="C59" s="2" t="s">
        <v>64</v>
      </c>
      <c r="D59" s="2" t="s">
        <v>192</v>
      </c>
      <c r="E59" s="2" t="s">
        <v>193</v>
      </c>
      <c r="F59" s="5">
        <v>35000000</v>
      </c>
      <c r="G59" s="2" t="s">
        <v>67</v>
      </c>
      <c r="H59" s="2" t="s">
        <v>54</v>
      </c>
      <c r="I59" s="11">
        <v>4</v>
      </c>
      <c r="J59" s="2">
        <f xml:space="preserve"> IF(Table24[[#This Row],[Priority]]="1A", 1, IF(Table24[[#This Row],[Priority]]="1B", 1, IF(Table24[[#This Row],[Priority]]="1C", 1, Table24[[#This Row],[Priority]])))</f>
        <v>1</v>
      </c>
    </row>
    <row r="60" spans="1:10" x14ac:dyDescent="0.25">
      <c r="A60" s="9">
        <v>181</v>
      </c>
      <c r="B60" s="2" t="s">
        <v>194</v>
      </c>
      <c r="C60" s="2" t="s">
        <v>151</v>
      </c>
      <c r="D60" s="2" t="s">
        <v>195</v>
      </c>
      <c r="E60" s="2" t="s">
        <v>77</v>
      </c>
      <c r="F60" s="5">
        <v>9000000</v>
      </c>
      <c r="G60" s="2" t="s">
        <v>67</v>
      </c>
      <c r="H60" s="2" t="s">
        <v>18</v>
      </c>
      <c r="I60" s="11">
        <v>4</v>
      </c>
      <c r="J60" s="2">
        <f xml:space="preserve"> IF(Table24[[#This Row],[Priority]]="1A", 1, IF(Table24[[#This Row],[Priority]]="1B", 1, IF(Table24[[#This Row],[Priority]]="1C", 1, Table24[[#This Row],[Priority]])))</f>
        <v>1</v>
      </c>
    </row>
    <row r="61" spans="1:10" x14ac:dyDescent="0.25">
      <c r="A61" s="9">
        <v>172</v>
      </c>
      <c r="B61" s="2" t="s">
        <v>196</v>
      </c>
      <c r="C61" s="2" t="s">
        <v>104</v>
      </c>
      <c r="D61" s="2" t="s">
        <v>197</v>
      </c>
      <c r="E61" s="2" t="s">
        <v>77</v>
      </c>
      <c r="F61" s="5">
        <v>50000000</v>
      </c>
      <c r="G61" s="2" t="s">
        <v>67</v>
      </c>
      <c r="H61" s="2">
        <v>3</v>
      </c>
      <c r="I61" s="11">
        <v>5</v>
      </c>
      <c r="J61" s="2">
        <f xml:space="preserve"> IF(Table24[[#This Row],[Priority]]="1A", 1, IF(Table24[[#This Row],[Priority]]="1B", 1, IF(Table24[[#This Row],[Priority]]="1C", 1, Table24[[#This Row],[Priority]])))</f>
        <v>3</v>
      </c>
    </row>
    <row r="62" spans="1:10" x14ac:dyDescent="0.25">
      <c r="A62" s="9">
        <v>153</v>
      </c>
      <c r="B62" s="2" t="s">
        <v>198</v>
      </c>
      <c r="C62" s="2" t="s">
        <v>174</v>
      </c>
      <c r="D62" s="2" t="s">
        <v>199</v>
      </c>
      <c r="E62" s="2" t="s">
        <v>176</v>
      </c>
      <c r="F62" s="5">
        <v>50000000</v>
      </c>
      <c r="G62" s="2" t="s">
        <v>102</v>
      </c>
      <c r="H62" s="2">
        <v>3</v>
      </c>
      <c r="I62" s="11">
        <v>5</v>
      </c>
      <c r="J62" s="2">
        <f xml:space="preserve"> IF(Table24[[#This Row],[Priority]]="1A", 1, IF(Table24[[#This Row],[Priority]]="1B", 1, IF(Table24[[#This Row],[Priority]]="1C", 1, Table24[[#This Row],[Priority]])))</f>
        <v>3</v>
      </c>
    </row>
    <row r="63" spans="1:10" x14ac:dyDescent="0.25">
      <c r="A63" s="9">
        <v>144</v>
      </c>
      <c r="B63" s="2" t="s">
        <v>200</v>
      </c>
      <c r="C63" s="2" t="s">
        <v>201</v>
      </c>
      <c r="D63" s="2" t="s">
        <v>202</v>
      </c>
      <c r="E63" s="2" t="s">
        <v>58</v>
      </c>
      <c r="F63" s="5">
        <v>45000000</v>
      </c>
      <c r="G63" s="2" t="s">
        <v>35</v>
      </c>
      <c r="H63" s="2" t="s">
        <v>54</v>
      </c>
      <c r="I63" s="11">
        <v>5</v>
      </c>
      <c r="J63" s="2">
        <f xml:space="preserve"> IF(Table24[[#This Row],[Priority]]="1A", 1, IF(Table24[[#This Row],[Priority]]="1B", 1, IF(Table24[[#This Row],[Priority]]="1C", 1, Table24[[#This Row],[Priority]])))</f>
        <v>1</v>
      </c>
    </row>
    <row r="64" spans="1:10" x14ac:dyDescent="0.25">
      <c r="A64" s="9">
        <v>61</v>
      </c>
      <c r="B64" s="2" t="s">
        <v>203</v>
      </c>
      <c r="C64" s="2" t="s">
        <v>204</v>
      </c>
      <c r="D64" s="2" t="s">
        <v>205</v>
      </c>
      <c r="E64" s="2" t="s">
        <v>77</v>
      </c>
      <c r="F64" s="5">
        <v>29500000</v>
      </c>
      <c r="G64" s="2" t="s">
        <v>67</v>
      </c>
      <c r="H64" s="2">
        <v>3</v>
      </c>
      <c r="I64" s="11">
        <v>4</v>
      </c>
      <c r="J64" s="2">
        <f xml:space="preserve"> IF(Table24[[#This Row],[Priority]]="1A", 1, IF(Table24[[#This Row],[Priority]]="1B", 1, IF(Table24[[#This Row],[Priority]]="1C", 1, Table24[[#This Row],[Priority]])))</f>
        <v>3</v>
      </c>
    </row>
    <row r="65" spans="1:10" x14ac:dyDescent="0.25">
      <c r="A65" s="9">
        <v>118</v>
      </c>
      <c r="B65" s="2" t="s">
        <v>206</v>
      </c>
      <c r="C65" s="2" t="s">
        <v>204</v>
      </c>
      <c r="D65" s="2" t="s">
        <v>207</v>
      </c>
      <c r="E65" s="2" t="s">
        <v>77</v>
      </c>
      <c r="F65" s="5">
        <v>32500000</v>
      </c>
      <c r="G65" s="2" t="s">
        <v>67</v>
      </c>
      <c r="H65" s="2">
        <v>3</v>
      </c>
      <c r="I65" s="11">
        <v>4</v>
      </c>
      <c r="J65" s="2">
        <f xml:space="preserve"> IF(Table24[[#This Row],[Priority]]="1A", 1, IF(Table24[[#This Row],[Priority]]="1B", 1, IF(Table24[[#This Row],[Priority]]="1C", 1, Table24[[#This Row],[Priority]])))</f>
        <v>3</v>
      </c>
    </row>
    <row r="66" spans="1:10" x14ac:dyDescent="0.25">
      <c r="A66" s="9">
        <v>60</v>
      </c>
      <c r="B66" s="2" t="s">
        <v>208</v>
      </c>
      <c r="C66" s="2" t="s">
        <v>204</v>
      </c>
      <c r="D66" s="2" t="s">
        <v>209</v>
      </c>
      <c r="E66" s="2" t="s">
        <v>77</v>
      </c>
      <c r="F66" s="5">
        <v>45000000</v>
      </c>
      <c r="G66" s="2" t="s">
        <v>67</v>
      </c>
      <c r="H66" s="2">
        <v>2</v>
      </c>
      <c r="I66" s="11">
        <v>4</v>
      </c>
      <c r="J66" s="2">
        <f xml:space="preserve"> IF(Table24[[#This Row],[Priority]]="1A", 1, IF(Table24[[#This Row],[Priority]]="1B", 1, IF(Table24[[#This Row],[Priority]]="1C", 1, Table24[[#This Row],[Priority]])))</f>
        <v>2</v>
      </c>
    </row>
    <row r="67" spans="1:10" x14ac:dyDescent="0.25">
      <c r="A67" s="9">
        <v>26</v>
      </c>
      <c r="B67" s="2" t="s">
        <v>210</v>
      </c>
      <c r="C67" s="2" t="s">
        <v>158</v>
      </c>
      <c r="D67" s="2" t="s">
        <v>211</v>
      </c>
      <c r="E67" s="2" t="s">
        <v>176</v>
      </c>
      <c r="F67" s="5">
        <v>35000000</v>
      </c>
      <c r="G67" s="2" t="s">
        <v>102</v>
      </c>
      <c r="H67" s="2" t="s">
        <v>54</v>
      </c>
      <c r="I67" s="11">
        <v>5</v>
      </c>
      <c r="J67" s="2">
        <f xml:space="preserve"> IF(Table24[[#This Row],[Priority]]="1A", 1, IF(Table24[[#This Row],[Priority]]="1B", 1, IF(Table24[[#This Row],[Priority]]="1C", 1, Table24[[#This Row],[Priority]])))</f>
        <v>1</v>
      </c>
    </row>
    <row r="68" spans="1:10" x14ac:dyDescent="0.25">
      <c r="A68" s="9">
        <v>27</v>
      </c>
      <c r="B68" s="2" t="s">
        <v>212</v>
      </c>
      <c r="C68" s="2" t="s">
        <v>72</v>
      </c>
      <c r="D68" s="2" t="s">
        <v>213</v>
      </c>
      <c r="E68" s="2" t="s">
        <v>77</v>
      </c>
      <c r="F68" s="5">
        <v>20000000</v>
      </c>
      <c r="G68" s="2" t="s">
        <v>67</v>
      </c>
      <c r="H68" s="2">
        <v>3</v>
      </c>
      <c r="I68" s="11">
        <v>4</v>
      </c>
      <c r="J68" s="2">
        <f xml:space="preserve"> IF(Table24[[#This Row],[Priority]]="1A", 1, IF(Table24[[#This Row],[Priority]]="1B", 1, IF(Table24[[#This Row],[Priority]]="1C", 1, Table24[[#This Row],[Priority]])))</f>
        <v>3</v>
      </c>
    </row>
    <row r="69" spans="1:10" x14ac:dyDescent="0.25">
      <c r="A69" s="9">
        <v>76</v>
      </c>
      <c r="B69" s="2" t="s">
        <v>214</v>
      </c>
      <c r="C69" s="2" t="s">
        <v>72</v>
      </c>
      <c r="D69" s="2" t="s">
        <v>215</v>
      </c>
      <c r="E69" s="2" t="s">
        <v>77</v>
      </c>
      <c r="F69" s="5">
        <v>20000000</v>
      </c>
      <c r="G69" s="2" t="s">
        <v>67</v>
      </c>
      <c r="H69" s="2" t="s">
        <v>18</v>
      </c>
      <c r="I69" s="11">
        <v>4</v>
      </c>
      <c r="J69" s="2">
        <f xml:space="preserve"> IF(Table24[[#This Row],[Priority]]="1A", 1, IF(Table24[[#This Row],[Priority]]="1B", 1, IF(Table24[[#This Row],[Priority]]="1C", 1, Table24[[#This Row],[Priority]])))</f>
        <v>1</v>
      </c>
    </row>
    <row r="70" spans="1:10" x14ac:dyDescent="0.25">
      <c r="A70" s="9">
        <v>82</v>
      </c>
      <c r="B70" s="2" t="s">
        <v>216</v>
      </c>
      <c r="C70" s="2" t="s">
        <v>51</v>
      </c>
      <c r="D70" s="2" t="s">
        <v>217</v>
      </c>
      <c r="E70" s="2" t="s">
        <v>53</v>
      </c>
      <c r="F70" s="5">
        <v>20000000</v>
      </c>
      <c r="G70" s="2" t="s">
        <v>17</v>
      </c>
      <c r="H70" s="2" t="s">
        <v>18</v>
      </c>
      <c r="I70" s="11">
        <v>4</v>
      </c>
      <c r="J70" s="2">
        <f xml:space="preserve"> IF(Table24[[#This Row],[Priority]]="1A", 1, IF(Table24[[#This Row],[Priority]]="1B", 1, IF(Table24[[#This Row],[Priority]]="1C", 1, Table24[[#This Row],[Priority]])))</f>
        <v>1</v>
      </c>
    </row>
    <row r="71" spans="1:10" x14ac:dyDescent="0.25">
      <c r="A71" s="9">
        <v>108</v>
      </c>
      <c r="B71" s="2" t="s">
        <v>221</v>
      </c>
      <c r="C71" s="2" t="s">
        <v>51</v>
      </c>
      <c r="D71" s="2" t="s">
        <v>222</v>
      </c>
      <c r="E71" s="2" t="s">
        <v>53</v>
      </c>
      <c r="F71" s="5">
        <v>40000000</v>
      </c>
      <c r="G71" s="2" t="s">
        <v>17</v>
      </c>
      <c r="H71" s="2" t="s">
        <v>18</v>
      </c>
      <c r="I71" s="11">
        <v>4</v>
      </c>
      <c r="J71" s="2">
        <f xml:space="preserve"> IF(Table24[[#This Row],[Priority]]="1A", 1, IF(Table24[[#This Row],[Priority]]="1B", 1, IF(Table24[[#This Row],[Priority]]="1C", 1, Table24[[#This Row],[Priority]])))</f>
        <v>1</v>
      </c>
    </row>
    <row r="72" spans="1:10" x14ac:dyDescent="0.25">
      <c r="A72" s="9">
        <v>177</v>
      </c>
      <c r="B72" s="2" t="s">
        <v>223</v>
      </c>
      <c r="C72" s="2" t="s">
        <v>51</v>
      </c>
      <c r="D72" s="2" t="s">
        <v>224</v>
      </c>
      <c r="E72" s="2" t="s">
        <v>53</v>
      </c>
      <c r="F72" s="5">
        <v>27000000</v>
      </c>
      <c r="G72" s="2" t="s">
        <v>17</v>
      </c>
      <c r="H72" s="2" t="s">
        <v>54</v>
      </c>
      <c r="I72" s="11">
        <v>4</v>
      </c>
      <c r="J72" s="2">
        <f xml:space="preserve"> IF(Table24[[#This Row],[Priority]]="1A", 1, IF(Table24[[#This Row],[Priority]]="1B", 1, IF(Table24[[#This Row],[Priority]]="1C", 1, Table24[[#This Row],[Priority]])))</f>
        <v>1</v>
      </c>
    </row>
    <row r="73" spans="1:10" x14ac:dyDescent="0.25">
      <c r="A73" s="9">
        <v>11</v>
      </c>
      <c r="B73" s="2" t="s">
        <v>225</v>
      </c>
      <c r="C73" s="2" t="s">
        <v>51</v>
      </c>
      <c r="D73" s="2" t="s">
        <v>226</v>
      </c>
      <c r="E73" s="2" t="s">
        <v>53</v>
      </c>
      <c r="F73" s="5">
        <v>40000000</v>
      </c>
      <c r="G73" s="2" t="s">
        <v>17</v>
      </c>
      <c r="H73" s="2" t="s">
        <v>18</v>
      </c>
      <c r="I73" s="11">
        <v>4</v>
      </c>
      <c r="J73" s="2">
        <f xml:space="preserve"> IF(Table24[[#This Row],[Priority]]="1A", 1, IF(Table24[[#This Row],[Priority]]="1B", 1, IF(Table24[[#This Row],[Priority]]="1C", 1, Table24[[#This Row],[Priority]])))</f>
        <v>1</v>
      </c>
    </row>
    <row r="74" spans="1:10" x14ac:dyDescent="0.25">
      <c r="A74" s="10">
        <v>37</v>
      </c>
      <c r="B74" s="7" t="s">
        <v>227</v>
      </c>
      <c r="C74" s="7" t="s">
        <v>46</v>
      </c>
      <c r="D74" s="7" t="s">
        <v>47</v>
      </c>
      <c r="E74" s="7" t="s">
        <v>193</v>
      </c>
      <c r="F74" s="8">
        <v>20000000</v>
      </c>
      <c r="G74" s="7" t="s">
        <v>67</v>
      </c>
      <c r="H74" s="7" t="s">
        <v>18</v>
      </c>
      <c r="I74" s="12">
        <v>4</v>
      </c>
      <c r="J74" s="7">
        <f xml:space="preserve"> IF(Table24[[#This Row],[Priority]]="1A", 1, IF(Table24[[#This Row],[Priority]]="1B", 1, IF(Table24[[#This Row],[Priority]]="1C", 1, Table24[[#This Row],[Priority]])))</f>
        <v>1</v>
      </c>
    </row>
    <row r="75" spans="1:10" x14ac:dyDescent="0.25">
      <c r="A75" s="10">
        <v>186</v>
      </c>
      <c r="B75" s="7" t="s">
        <v>228</v>
      </c>
      <c r="C75" s="7" t="s">
        <v>46</v>
      </c>
      <c r="D75" s="7" t="s">
        <v>47</v>
      </c>
      <c r="E75" s="7" t="s">
        <v>53</v>
      </c>
      <c r="F75" s="8">
        <v>15000000</v>
      </c>
      <c r="G75" s="7" t="s">
        <v>17</v>
      </c>
      <c r="H75" s="7">
        <v>2</v>
      </c>
      <c r="I75" s="12">
        <v>4</v>
      </c>
      <c r="J75" s="7">
        <f xml:space="preserve"> IF(Table24[[#This Row],[Priority]]="1A", 1, IF(Table24[[#This Row],[Priority]]="1B", 1, IF(Table24[[#This Row],[Priority]]="1C", 1, Table24[[#This Row],[Priority]])))</f>
        <v>2</v>
      </c>
    </row>
    <row r="76" spans="1:10" x14ac:dyDescent="0.25">
      <c r="A76" s="10">
        <v>148</v>
      </c>
      <c r="B76" s="7" t="s">
        <v>229</v>
      </c>
      <c r="C76" s="7" t="s">
        <v>46</v>
      </c>
      <c r="D76" s="7" t="s">
        <v>47</v>
      </c>
      <c r="E76" s="7" t="s">
        <v>230</v>
      </c>
      <c r="F76" s="8">
        <v>16730000</v>
      </c>
      <c r="G76" s="7" t="s">
        <v>102</v>
      </c>
      <c r="H76" s="7">
        <v>2</v>
      </c>
      <c r="I76" s="12">
        <v>4</v>
      </c>
      <c r="J76" s="7">
        <f xml:space="preserve"> IF(Table24[[#This Row],[Priority]]="1A", 1, IF(Table24[[#This Row],[Priority]]="1B", 1, IF(Table24[[#This Row],[Priority]]="1C", 1, Table24[[#This Row],[Priority]])))</f>
        <v>2</v>
      </c>
    </row>
    <row r="77" spans="1:10" x14ac:dyDescent="0.25">
      <c r="A77" s="10">
        <v>190</v>
      </c>
      <c r="B77" s="7" t="s">
        <v>231</v>
      </c>
      <c r="C77" s="7" t="s">
        <v>46</v>
      </c>
      <c r="D77" s="7" t="s">
        <v>47</v>
      </c>
      <c r="E77" s="7" t="s">
        <v>232</v>
      </c>
      <c r="F77" s="8">
        <v>13730000</v>
      </c>
      <c r="G77" s="7" t="s">
        <v>233</v>
      </c>
      <c r="H77" s="7">
        <v>2</v>
      </c>
      <c r="I77" s="12">
        <v>4</v>
      </c>
      <c r="J77" s="7">
        <f xml:space="preserve"> IF(Table24[[#This Row],[Priority]]="1A", 1, IF(Table24[[#This Row],[Priority]]="1B", 1, IF(Table24[[#This Row],[Priority]]="1C", 1, Table24[[#This Row],[Priority]])))</f>
        <v>2</v>
      </c>
    </row>
    <row r="78" spans="1:10" x14ac:dyDescent="0.25">
      <c r="A78" s="9">
        <v>25</v>
      </c>
      <c r="B78" s="2" t="s">
        <v>234</v>
      </c>
      <c r="C78" s="2" t="s">
        <v>64</v>
      </c>
      <c r="D78" s="2" t="s">
        <v>235</v>
      </c>
      <c r="E78" s="2" t="s">
        <v>193</v>
      </c>
      <c r="F78" s="5">
        <v>50000000</v>
      </c>
      <c r="G78" s="2" t="s">
        <v>67</v>
      </c>
      <c r="H78" s="2" t="s">
        <v>18</v>
      </c>
      <c r="I78" s="11">
        <v>4</v>
      </c>
      <c r="J78" s="2">
        <f xml:space="preserve"> IF(Table24[[#This Row],[Priority]]="1A", 1, IF(Table24[[#This Row],[Priority]]="1B", 1, IF(Table24[[#This Row],[Priority]]="1C", 1, Table24[[#This Row],[Priority]])))</f>
        <v>1</v>
      </c>
    </row>
    <row r="79" spans="1:10" x14ac:dyDescent="0.25">
      <c r="A79" s="9">
        <v>139</v>
      </c>
      <c r="B79" s="2" t="s">
        <v>236</v>
      </c>
      <c r="C79" s="2" t="s">
        <v>64</v>
      </c>
      <c r="D79" s="2" t="s">
        <v>237</v>
      </c>
      <c r="E79" s="2" t="s">
        <v>238</v>
      </c>
      <c r="F79" s="5">
        <v>50000000</v>
      </c>
      <c r="G79" s="2" t="s">
        <v>67</v>
      </c>
      <c r="H79" s="2" t="s">
        <v>54</v>
      </c>
      <c r="I79" s="11">
        <v>4</v>
      </c>
      <c r="J79" s="2">
        <f xml:space="preserve"> IF(Table24[[#This Row],[Priority]]="1A", 1, IF(Table24[[#This Row],[Priority]]="1B", 1, IF(Table24[[#This Row],[Priority]]="1C", 1, Table24[[#This Row],[Priority]])))</f>
        <v>1</v>
      </c>
    </row>
    <row r="80" spans="1:10" x14ac:dyDescent="0.25">
      <c r="A80" s="9">
        <v>73</v>
      </c>
      <c r="B80" s="2" t="s">
        <v>239</v>
      </c>
      <c r="C80" s="2" t="s">
        <v>240</v>
      </c>
      <c r="D80" s="2" t="s">
        <v>241</v>
      </c>
      <c r="E80" s="2" t="s">
        <v>242</v>
      </c>
      <c r="F80" s="5">
        <v>30000000</v>
      </c>
      <c r="G80" s="2" t="s">
        <v>243</v>
      </c>
      <c r="H80" s="2" t="s">
        <v>54</v>
      </c>
      <c r="I80" s="11">
        <v>4</v>
      </c>
      <c r="J80" s="2">
        <f xml:space="preserve"> IF(Table24[[#This Row],[Priority]]="1A", 1, IF(Table24[[#This Row],[Priority]]="1B", 1, IF(Table24[[#This Row],[Priority]]="1C", 1, Table24[[#This Row],[Priority]])))</f>
        <v>1</v>
      </c>
    </row>
    <row r="81" spans="1:10" x14ac:dyDescent="0.25">
      <c r="A81" s="9">
        <v>163</v>
      </c>
      <c r="B81" s="2" t="s">
        <v>244</v>
      </c>
      <c r="C81" s="2" t="s">
        <v>201</v>
      </c>
      <c r="D81" s="2" t="s">
        <v>245</v>
      </c>
      <c r="E81" s="2" t="s">
        <v>246</v>
      </c>
      <c r="F81" s="5">
        <v>25000000</v>
      </c>
      <c r="G81" s="2" t="s">
        <v>35</v>
      </c>
      <c r="H81" s="2" t="s">
        <v>18</v>
      </c>
      <c r="I81" s="11">
        <v>5</v>
      </c>
      <c r="J81" s="2">
        <f xml:space="preserve"> IF(Table24[[#This Row],[Priority]]="1A", 1, IF(Table24[[#This Row],[Priority]]="1B", 1, IF(Table24[[#This Row],[Priority]]="1C", 1, Table24[[#This Row],[Priority]])))</f>
        <v>1</v>
      </c>
    </row>
    <row r="82" spans="1:10" x14ac:dyDescent="0.25">
      <c r="A82" s="9">
        <v>13</v>
      </c>
      <c r="B82" s="2" t="s">
        <v>247</v>
      </c>
      <c r="C82" s="2" t="s">
        <v>169</v>
      </c>
      <c r="D82" s="2" t="s">
        <v>248</v>
      </c>
      <c r="E82" s="2" t="s">
        <v>171</v>
      </c>
      <c r="F82" s="5">
        <v>20000000</v>
      </c>
      <c r="G82" s="2" t="s">
        <v>172</v>
      </c>
      <c r="H82" s="2">
        <v>3</v>
      </c>
      <c r="I82" s="11">
        <v>4</v>
      </c>
      <c r="J82" s="2">
        <f xml:space="preserve"> IF(Table24[[#This Row],[Priority]]="1A", 1, IF(Table24[[#This Row],[Priority]]="1B", 1, IF(Table24[[#This Row],[Priority]]="1C", 1, Table24[[#This Row],[Priority]])))</f>
        <v>3</v>
      </c>
    </row>
    <row r="83" spans="1:10" x14ac:dyDescent="0.25">
      <c r="A83" s="9">
        <v>99</v>
      </c>
      <c r="B83" s="2" t="s">
        <v>249</v>
      </c>
      <c r="C83" s="2" t="s">
        <v>183</v>
      </c>
      <c r="D83" s="2" t="s">
        <v>250</v>
      </c>
      <c r="E83" s="2" t="s">
        <v>185</v>
      </c>
      <c r="F83" s="5">
        <v>38000000</v>
      </c>
      <c r="G83" s="2" t="s">
        <v>35</v>
      </c>
      <c r="H83" s="2">
        <v>2</v>
      </c>
      <c r="I83" s="11">
        <v>5</v>
      </c>
      <c r="J83" s="2">
        <f xml:space="preserve"> IF(Table24[[#This Row],[Priority]]="1A", 1, IF(Table24[[#This Row],[Priority]]="1B", 1, IF(Table24[[#This Row],[Priority]]="1C", 1, Table24[[#This Row],[Priority]])))</f>
        <v>2</v>
      </c>
    </row>
    <row r="84" spans="1:10" x14ac:dyDescent="0.25">
      <c r="A84" s="9">
        <v>52</v>
      </c>
      <c r="B84" s="2" t="s">
        <v>251</v>
      </c>
      <c r="C84" s="2" t="s">
        <v>183</v>
      </c>
      <c r="D84" s="2" t="s">
        <v>252</v>
      </c>
      <c r="E84" s="2" t="s">
        <v>185</v>
      </c>
      <c r="F84" s="5">
        <v>15000000</v>
      </c>
      <c r="G84" s="2" t="s">
        <v>35</v>
      </c>
      <c r="H84" s="2">
        <v>2</v>
      </c>
      <c r="I84" s="11">
        <v>5</v>
      </c>
      <c r="J84" s="2">
        <f xml:space="preserve"> IF(Table24[[#This Row],[Priority]]="1A", 1, IF(Table24[[#This Row],[Priority]]="1B", 1, IF(Table24[[#This Row],[Priority]]="1C", 1, Table24[[#This Row],[Priority]])))</f>
        <v>2</v>
      </c>
    </row>
    <row r="85" spans="1:10" x14ac:dyDescent="0.25">
      <c r="A85" s="9">
        <v>173</v>
      </c>
      <c r="B85" s="2" t="s">
        <v>253</v>
      </c>
      <c r="C85" s="2" t="s">
        <v>151</v>
      </c>
      <c r="D85" s="2" t="s">
        <v>254</v>
      </c>
      <c r="E85" s="2" t="s">
        <v>77</v>
      </c>
      <c r="F85" s="5">
        <v>30000000</v>
      </c>
      <c r="G85" s="2" t="s">
        <v>67</v>
      </c>
      <c r="H85" s="2" t="s">
        <v>54</v>
      </c>
      <c r="I85" s="11">
        <v>4</v>
      </c>
      <c r="J85" s="2">
        <f xml:space="preserve"> IF(Table24[[#This Row],[Priority]]="1A", 1, IF(Table24[[#This Row],[Priority]]="1B", 1, IF(Table24[[#This Row],[Priority]]="1C", 1, Table24[[#This Row],[Priority]])))</f>
        <v>1</v>
      </c>
    </row>
    <row r="86" spans="1:10" x14ac:dyDescent="0.25">
      <c r="A86" s="9">
        <v>111</v>
      </c>
      <c r="B86" s="2" t="s">
        <v>255</v>
      </c>
      <c r="C86" s="2" t="s">
        <v>154</v>
      </c>
      <c r="D86" s="2" t="s">
        <v>256</v>
      </c>
      <c r="E86" s="2" t="s">
        <v>257</v>
      </c>
      <c r="F86" s="5">
        <v>30000000</v>
      </c>
      <c r="G86" s="2" t="s">
        <v>35</v>
      </c>
      <c r="H86" s="2" t="s">
        <v>22</v>
      </c>
      <c r="I86" s="11">
        <v>4</v>
      </c>
      <c r="J86" s="2">
        <f xml:space="preserve"> IF(Table24[[#This Row],[Priority]]="1A", 1, IF(Table24[[#This Row],[Priority]]="1B", 1, IF(Table24[[#This Row],[Priority]]="1C", 1, Table24[[#This Row],[Priority]])))</f>
        <v>1</v>
      </c>
    </row>
    <row r="87" spans="1:10" x14ac:dyDescent="0.25">
      <c r="A87" s="9">
        <v>100</v>
      </c>
      <c r="B87" s="2" t="s">
        <v>258</v>
      </c>
      <c r="C87" s="2" t="s">
        <v>154</v>
      </c>
      <c r="D87" s="2" t="s">
        <v>259</v>
      </c>
      <c r="E87" s="2" t="s">
        <v>156</v>
      </c>
      <c r="F87" s="5">
        <v>30000000</v>
      </c>
      <c r="G87" s="2" t="s">
        <v>35</v>
      </c>
      <c r="H87" s="2" t="s">
        <v>22</v>
      </c>
      <c r="I87" s="11">
        <v>4</v>
      </c>
      <c r="J87" s="2">
        <f xml:space="preserve"> IF(Table24[[#This Row],[Priority]]="1A", 1, IF(Table24[[#This Row],[Priority]]="1B", 1, IF(Table24[[#This Row],[Priority]]="1C", 1, Table24[[#This Row],[Priority]])))</f>
        <v>1</v>
      </c>
    </row>
    <row r="88" spans="1:10" x14ac:dyDescent="0.25">
      <c r="A88" s="9">
        <v>41</v>
      </c>
      <c r="B88" s="2" t="s">
        <v>260</v>
      </c>
      <c r="C88" s="2" t="s">
        <v>261</v>
      </c>
      <c r="D88" s="2" t="s">
        <v>262</v>
      </c>
      <c r="E88" s="2" t="s">
        <v>185</v>
      </c>
      <c r="F88" s="5">
        <v>35000000</v>
      </c>
      <c r="G88" s="2" t="s">
        <v>35</v>
      </c>
      <c r="H88" s="2">
        <v>2</v>
      </c>
      <c r="I88" s="11">
        <v>4</v>
      </c>
      <c r="J88" s="2">
        <f xml:space="preserve"> IF(Table24[[#This Row],[Priority]]="1A", 1, IF(Table24[[#This Row],[Priority]]="1B", 1, IF(Table24[[#This Row],[Priority]]="1C", 1, Table24[[#This Row],[Priority]])))</f>
        <v>2</v>
      </c>
    </row>
    <row r="89" spans="1:10" x14ac:dyDescent="0.25">
      <c r="A89" s="9">
        <v>171</v>
      </c>
      <c r="B89" s="2" t="s">
        <v>263</v>
      </c>
      <c r="C89" s="2" t="s">
        <v>240</v>
      </c>
      <c r="D89" s="2" t="s">
        <v>264</v>
      </c>
      <c r="E89" s="2" t="s">
        <v>242</v>
      </c>
      <c r="F89" s="5">
        <v>18000000</v>
      </c>
      <c r="G89" s="2" t="s">
        <v>243</v>
      </c>
      <c r="H89" s="2" t="s">
        <v>18</v>
      </c>
      <c r="I89" s="11">
        <v>4</v>
      </c>
      <c r="J89" s="2">
        <f xml:space="preserve"> IF(Table24[[#This Row],[Priority]]="1A", 1, IF(Table24[[#This Row],[Priority]]="1B", 1, IF(Table24[[#This Row],[Priority]]="1C", 1, Table24[[#This Row],[Priority]])))</f>
        <v>1</v>
      </c>
    </row>
    <row r="90" spans="1:10" x14ac:dyDescent="0.25">
      <c r="A90" s="9">
        <v>140</v>
      </c>
      <c r="B90" s="2" t="s">
        <v>265</v>
      </c>
      <c r="C90" s="2" t="s">
        <v>147</v>
      </c>
      <c r="D90" s="2" t="s">
        <v>266</v>
      </c>
      <c r="E90" s="2" t="s">
        <v>149</v>
      </c>
      <c r="F90" s="5">
        <v>35000000</v>
      </c>
      <c r="G90" s="2" t="s">
        <v>35</v>
      </c>
      <c r="H90" s="2" t="s">
        <v>54</v>
      </c>
      <c r="I90" s="11">
        <v>4</v>
      </c>
      <c r="J90" s="2">
        <f xml:space="preserve"> IF(Table24[[#This Row],[Priority]]="1A", 1, IF(Table24[[#This Row],[Priority]]="1B", 1, IF(Table24[[#This Row],[Priority]]="1C", 1, Table24[[#This Row],[Priority]])))</f>
        <v>1</v>
      </c>
    </row>
    <row r="91" spans="1:10" x14ac:dyDescent="0.25">
      <c r="A91" s="9">
        <v>90</v>
      </c>
      <c r="B91" s="2" t="s">
        <v>267</v>
      </c>
      <c r="C91" s="2" t="s">
        <v>174</v>
      </c>
      <c r="D91" s="2" t="s">
        <v>268</v>
      </c>
      <c r="E91" s="2" t="s">
        <v>101</v>
      </c>
      <c r="F91" s="5">
        <v>40000000</v>
      </c>
      <c r="G91" s="2" t="s">
        <v>102</v>
      </c>
      <c r="H91" s="2" t="s">
        <v>54</v>
      </c>
      <c r="I91" s="11">
        <v>5</v>
      </c>
      <c r="J91" s="2">
        <f xml:space="preserve"> IF(Table24[[#This Row],[Priority]]="1A", 1, IF(Table24[[#This Row],[Priority]]="1B", 1, IF(Table24[[#This Row],[Priority]]="1C", 1, Table24[[#This Row],[Priority]])))</f>
        <v>1</v>
      </c>
    </row>
    <row r="92" spans="1:10" x14ac:dyDescent="0.25">
      <c r="A92" s="9">
        <v>124</v>
      </c>
      <c r="B92" s="2" t="s">
        <v>269</v>
      </c>
      <c r="C92" s="2" t="s">
        <v>51</v>
      </c>
      <c r="D92" s="2" t="s">
        <v>270</v>
      </c>
      <c r="E92" s="2" t="s">
        <v>53</v>
      </c>
      <c r="F92" s="5">
        <v>20000000</v>
      </c>
      <c r="G92" s="2" t="s">
        <v>17</v>
      </c>
      <c r="H92" s="2" t="s">
        <v>54</v>
      </c>
      <c r="I92" s="11">
        <v>4</v>
      </c>
      <c r="J92" s="2">
        <f xml:space="preserve"> IF(Table24[[#This Row],[Priority]]="1A", 1, IF(Table24[[#This Row],[Priority]]="1B", 1, IF(Table24[[#This Row],[Priority]]="1C", 1, Table24[[#This Row],[Priority]])))</f>
        <v>1</v>
      </c>
    </row>
    <row r="93" spans="1:10" x14ac:dyDescent="0.25">
      <c r="A93" s="10">
        <v>39</v>
      </c>
      <c r="B93" s="7" t="s">
        <v>271</v>
      </c>
      <c r="C93" s="7" t="s">
        <v>46</v>
      </c>
      <c r="D93" s="7" t="s">
        <v>47</v>
      </c>
      <c r="E93" s="7" t="s">
        <v>272</v>
      </c>
      <c r="F93" s="8">
        <v>30000000</v>
      </c>
      <c r="G93" s="7" t="s">
        <v>35</v>
      </c>
      <c r="H93" s="7">
        <v>2</v>
      </c>
      <c r="I93" s="12">
        <v>4</v>
      </c>
      <c r="J93" s="7">
        <f xml:space="preserve"> IF(Table24[[#This Row],[Priority]]="1A", 1, IF(Table24[[#This Row],[Priority]]="1B", 1, IF(Table24[[#This Row],[Priority]]="1C", 1, Table24[[#This Row],[Priority]])))</f>
        <v>2</v>
      </c>
    </row>
    <row r="94" spans="1:10" x14ac:dyDescent="0.25">
      <c r="A94" s="10">
        <v>112</v>
      </c>
      <c r="B94" s="7" t="s">
        <v>273</v>
      </c>
      <c r="C94" s="7" t="s">
        <v>46</v>
      </c>
      <c r="D94" s="7" t="s">
        <v>47</v>
      </c>
      <c r="E94" s="7" t="s">
        <v>274</v>
      </c>
      <c r="F94" s="8">
        <v>10100000</v>
      </c>
      <c r="G94" s="7" t="s">
        <v>275</v>
      </c>
      <c r="H94" s="7" t="s">
        <v>18</v>
      </c>
      <c r="I94" s="12">
        <v>4</v>
      </c>
      <c r="J94" s="7">
        <f xml:space="preserve"> IF(Table24[[#This Row],[Priority]]="1A", 1, IF(Table24[[#This Row],[Priority]]="1B", 1, IF(Table24[[#This Row],[Priority]]="1C", 1, Table24[[#This Row],[Priority]])))</f>
        <v>1</v>
      </c>
    </row>
    <row r="95" spans="1:10" x14ac:dyDescent="0.25">
      <c r="A95" s="10">
        <v>8</v>
      </c>
      <c r="B95" s="7" t="s">
        <v>276</v>
      </c>
      <c r="C95" s="7" t="s">
        <v>46</v>
      </c>
      <c r="D95" s="7" t="s">
        <v>47</v>
      </c>
      <c r="E95" s="7" t="s">
        <v>277</v>
      </c>
      <c r="F95" s="8">
        <v>15800000</v>
      </c>
      <c r="G95" s="7" t="s">
        <v>35</v>
      </c>
      <c r="H95" s="7" t="s">
        <v>18</v>
      </c>
      <c r="I95" s="12">
        <v>4</v>
      </c>
      <c r="J95" s="7">
        <f xml:space="preserve"> IF(Table24[[#This Row],[Priority]]="1A", 1, IF(Table24[[#This Row],[Priority]]="1B", 1, IF(Table24[[#This Row],[Priority]]="1C", 1, Table24[[#This Row],[Priority]])))</f>
        <v>1</v>
      </c>
    </row>
    <row r="96" spans="1:10" x14ac:dyDescent="0.25">
      <c r="A96" s="10">
        <v>132</v>
      </c>
      <c r="B96" s="7" t="s">
        <v>278</v>
      </c>
      <c r="C96" s="7" t="s">
        <v>46</v>
      </c>
      <c r="D96" s="7" t="s">
        <v>47</v>
      </c>
      <c r="E96" s="7" t="s">
        <v>279</v>
      </c>
      <c r="F96" s="8">
        <v>35000000</v>
      </c>
      <c r="G96" s="7" t="s">
        <v>35</v>
      </c>
      <c r="H96" s="7" t="s">
        <v>18</v>
      </c>
      <c r="I96" s="12">
        <v>4</v>
      </c>
      <c r="J96" s="7">
        <f xml:space="preserve"> IF(Table24[[#This Row],[Priority]]="1A", 1, IF(Table24[[#This Row],[Priority]]="1B", 1, IF(Table24[[#This Row],[Priority]]="1C", 1, Table24[[#This Row],[Priority]])))</f>
        <v>1</v>
      </c>
    </row>
    <row r="97" spans="1:10" x14ac:dyDescent="0.25">
      <c r="A97" s="10">
        <v>67</v>
      </c>
      <c r="B97" s="7" t="s">
        <v>280</v>
      </c>
      <c r="C97" s="7" t="s">
        <v>46</v>
      </c>
      <c r="D97" s="7" t="s">
        <v>47</v>
      </c>
      <c r="E97" s="7" t="s">
        <v>281</v>
      </c>
      <c r="F97" s="8">
        <v>40000000</v>
      </c>
      <c r="G97" s="7" t="s">
        <v>35</v>
      </c>
      <c r="H97" s="7" t="s">
        <v>54</v>
      </c>
      <c r="I97" s="12">
        <v>4</v>
      </c>
      <c r="J97" s="7">
        <f xml:space="preserve"> IF(Table24[[#This Row],[Priority]]="1A", 1, IF(Table24[[#This Row],[Priority]]="1B", 1, IF(Table24[[#This Row],[Priority]]="1C", 1, Table24[[#This Row],[Priority]])))</f>
        <v>1</v>
      </c>
    </row>
    <row r="98" spans="1:10" x14ac:dyDescent="0.25">
      <c r="A98" s="9">
        <v>29</v>
      </c>
      <c r="B98" s="2" t="s">
        <v>282</v>
      </c>
      <c r="C98" s="2" t="s">
        <v>283</v>
      </c>
      <c r="D98" s="2" t="s">
        <v>284</v>
      </c>
      <c r="E98" s="2" t="s">
        <v>277</v>
      </c>
      <c r="F98" s="5">
        <v>30000000</v>
      </c>
      <c r="G98" s="2" t="s">
        <v>35</v>
      </c>
      <c r="H98" s="2" t="s">
        <v>54</v>
      </c>
      <c r="I98" s="11">
        <v>4</v>
      </c>
      <c r="J98" s="2">
        <f xml:space="preserve"> IF(Table24[[#This Row],[Priority]]="1A", 1, IF(Table24[[#This Row],[Priority]]="1B", 1, IF(Table24[[#This Row],[Priority]]="1C", 1, Table24[[#This Row],[Priority]])))</f>
        <v>1</v>
      </c>
    </row>
    <row r="99" spans="1:10" x14ac:dyDescent="0.25">
      <c r="A99" s="9">
        <v>28</v>
      </c>
      <c r="B99" s="2" t="s">
        <v>285</v>
      </c>
      <c r="C99" s="2" t="s">
        <v>261</v>
      </c>
      <c r="D99" s="2" t="s">
        <v>286</v>
      </c>
      <c r="E99" s="2" t="s">
        <v>185</v>
      </c>
      <c r="F99" s="5">
        <v>40000000</v>
      </c>
      <c r="G99" s="2" t="s">
        <v>35</v>
      </c>
      <c r="H99" s="2" t="s">
        <v>54</v>
      </c>
      <c r="I99" s="11">
        <v>4</v>
      </c>
      <c r="J99" s="2">
        <f xml:space="preserve"> IF(Table24[[#This Row],[Priority]]="1A", 1, IF(Table24[[#This Row],[Priority]]="1B", 1, IF(Table24[[#This Row],[Priority]]="1C", 1, Table24[[#This Row],[Priority]])))</f>
        <v>1</v>
      </c>
    </row>
    <row r="100" spans="1:10" x14ac:dyDescent="0.25">
      <c r="A100" s="9">
        <v>83</v>
      </c>
      <c r="B100" s="2" t="s">
        <v>287</v>
      </c>
      <c r="C100" s="2" t="s">
        <v>288</v>
      </c>
      <c r="D100" s="2" t="s">
        <v>289</v>
      </c>
      <c r="E100" s="2" t="s">
        <v>290</v>
      </c>
      <c r="F100" s="5">
        <v>17500000</v>
      </c>
      <c r="G100" s="2" t="s">
        <v>145</v>
      </c>
      <c r="H100" s="2" t="s">
        <v>54</v>
      </c>
      <c r="I100" s="11">
        <v>4</v>
      </c>
      <c r="J100" s="2">
        <f xml:space="preserve"> IF(Table24[[#This Row],[Priority]]="1A", 1, IF(Table24[[#This Row],[Priority]]="1B", 1, IF(Table24[[#This Row],[Priority]]="1C", 1, Table24[[#This Row],[Priority]])))</f>
        <v>1</v>
      </c>
    </row>
    <row r="101" spans="1:10" x14ac:dyDescent="0.25">
      <c r="A101" s="9">
        <v>80</v>
      </c>
      <c r="B101" s="2" t="s">
        <v>291</v>
      </c>
      <c r="C101" s="2" t="s">
        <v>261</v>
      </c>
      <c r="D101" s="2" t="s">
        <v>292</v>
      </c>
      <c r="E101" s="2" t="s">
        <v>185</v>
      </c>
      <c r="F101" s="5">
        <v>40000000</v>
      </c>
      <c r="G101" s="2" t="s">
        <v>35</v>
      </c>
      <c r="H101" s="2" t="s">
        <v>22</v>
      </c>
      <c r="I101" s="11">
        <v>4</v>
      </c>
      <c r="J101" s="2">
        <f xml:space="preserve"> IF(Table24[[#This Row],[Priority]]="1A", 1, IF(Table24[[#This Row],[Priority]]="1B", 1, IF(Table24[[#This Row],[Priority]]="1C", 1, Table24[[#This Row],[Priority]])))</f>
        <v>1</v>
      </c>
    </row>
    <row r="102" spans="1:10" x14ac:dyDescent="0.25">
      <c r="A102" s="9">
        <v>1</v>
      </c>
      <c r="B102" s="2" t="s">
        <v>293</v>
      </c>
      <c r="C102" s="2" t="s">
        <v>294</v>
      </c>
      <c r="D102" s="2" t="s">
        <v>295</v>
      </c>
      <c r="E102" s="2" t="s">
        <v>296</v>
      </c>
      <c r="F102" s="5">
        <v>32000000</v>
      </c>
      <c r="G102" s="2" t="s">
        <v>297</v>
      </c>
      <c r="H102" s="2">
        <v>2</v>
      </c>
      <c r="I102" s="11">
        <v>5</v>
      </c>
      <c r="J102" s="2">
        <f xml:space="preserve"> IF(Table24[[#This Row],[Priority]]="1A", 1, IF(Table24[[#This Row],[Priority]]="1B", 1, IF(Table24[[#This Row],[Priority]]="1C", 1, Table24[[#This Row],[Priority]])))</f>
        <v>2</v>
      </c>
    </row>
    <row r="103" spans="1:10" x14ac:dyDescent="0.25">
      <c r="A103" s="9">
        <v>69</v>
      </c>
      <c r="B103" s="2" t="s">
        <v>298</v>
      </c>
      <c r="C103" s="2" t="s">
        <v>294</v>
      </c>
      <c r="D103" s="2" t="s">
        <v>299</v>
      </c>
      <c r="E103" s="2" t="s">
        <v>300</v>
      </c>
      <c r="F103" s="5">
        <v>36000000</v>
      </c>
      <c r="G103" s="2" t="s">
        <v>102</v>
      </c>
      <c r="H103" s="2">
        <v>2</v>
      </c>
      <c r="I103" s="11">
        <v>5</v>
      </c>
      <c r="J103" s="2">
        <f xml:space="preserve"> IF(Table24[[#This Row],[Priority]]="1A", 1, IF(Table24[[#This Row],[Priority]]="1B", 1, IF(Table24[[#This Row],[Priority]]="1C", 1, Table24[[#This Row],[Priority]])))</f>
        <v>2</v>
      </c>
    </row>
    <row r="104" spans="1:10" x14ac:dyDescent="0.25">
      <c r="A104" s="9">
        <v>2</v>
      </c>
      <c r="B104" s="2" t="s">
        <v>301</v>
      </c>
      <c r="C104" s="2" t="s">
        <v>302</v>
      </c>
      <c r="D104" s="2" t="s">
        <v>303</v>
      </c>
      <c r="E104" s="2" t="s">
        <v>304</v>
      </c>
      <c r="F104" s="5">
        <v>7000000</v>
      </c>
      <c r="G104" s="2" t="s">
        <v>145</v>
      </c>
      <c r="H104" s="2">
        <v>2</v>
      </c>
      <c r="I104" s="11">
        <v>4</v>
      </c>
      <c r="J104" s="2">
        <f xml:space="preserve"> IF(Table24[[#This Row],[Priority]]="1A", 1, IF(Table24[[#This Row],[Priority]]="1B", 1, IF(Table24[[#This Row],[Priority]]="1C", 1, Table24[[#This Row],[Priority]])))</f>
        <v>2</v>
      </c>
    </row>
    <row r="105" spans="1:10" x14ac:dyDescent="0.25">
      <c r="A105" s="9">
        <v>142</v>
      </c>
      <c r="B105" s="2" t="s">
        <v>305</v>
      </c>
      <c r="C105" s="2" t="s">
        <v>201</v>
      </c>
      <c r="D105" s="2" t="s">
        <v>306</v>
      </c>
      <c r="E105" s="2" t="s">
        <v>307</v>
      </c>
      <c r="F105" s="5">
        <v>25000000</v>
      </c>
      <c r="G105" s="2" t="s">
        <v>35</v>
      </c>
      <c r="H105" s="2" t="s">
        <v>54</v>
      </c>
      <c r="I105" s="11">
        <v>5</v>
      </c>
      <c r="J105" s="2">
        <f xml:space="preserve"> IF(Table24[[#This Row],[Priority]]="1A", 1, IF(Table24[[#This Row],[Priority]]="1B", 1, IF(Table24[[#This Row],[Priority]]="1C", 1, Table24[[#This Row],[Priority]])))</f>
        <v>1</v>
      </c>
    </row>
    <row r="106" spans="1:10" x14ac:dyDescent="0.25">
      <c r="A106" s="9">
        <v>126</v>
      </c>
      <c r="B106" s="2" t="s">
        <v>308</v>
      </c>
      <c r="C106" s="2" t="s">
        <v>309</v>
      </c>
      <c r="D106" s="2" t="s">
        <v>310</v>
      </c>
      <c r="E106" s="2" t="s">
        <v>311</v>
      </c>
      <c r="F106" s="5">
        <v>20000000</v>
      </c>
      <c r="G106" s="2" t="s">
        <v>312</v>
      </c>
      <c r="H106" s="2" t="s">
        <v>18</v>
      </c>
      <c r="I106" s="11">
        <v>4</v>
      </c>
      <c r="J106" s="2">
        <f xml:space="preserve"> IF(Table24[[#This Row],[Priority]]="1A", 1, IF(Table24[[#This Row],[Priority]]="1B", 1, IF(Table24[[#This Row],[Priority]]="1C", 1, Table24[[#This Row],[Priority]])))</f>
        <v>1</v>
      </c>
    </row>
    <row r="107" spans="1:10" x14ac:dyDescent="0.25">
      <c r="A107" s="9">
        <v>84</v>
      </c>
      <c r="B107" s="2" t="s">
        <v>313</v>
      </c>
      <c r="C107" s="2" t="s">
        <v>314</v>
      </c>
      <c r="D107" s="2" t="s">
        <v>315</v>
      </c>
      <c r="E107" s="2" t="s">
        <v>316</v>
      </c>
      <c r="F107" s="5">
        <v>15000000</v>
      </c>
      <c r="G107" s="2" t="s">
        <v>243</v>
      </c>
      <c r="H107" s="2">
        <v>3</v>
      </c>
      <c r="I107" s="11">
        <v>4</v>
      </c>
      <c r="J107" s="2">
        <f xml:space="preserve"> IF(Table24[[#This Row],[Priority]]="1A", 1, IF(Table24[[#This Row],[Priority]]="1B", 1, IF(Table24[[#This Row],[Priority]]="1C", 1, Table24[[#This Row],[Priority]])))</f>
        <v>3</v>
      </c>
    </row>
    <row r="108" spans="1:10" x14ac:dyDescent="0.25">
      <c r="A108" s="9">
        <v>62</v>
      </c>
      <c r="B108" s="2" t="s">
        <v>317</v>
      </c>
      <c r="C108" s="2" t="s">
        <v>318</v>
      </c>
      <c r="D108" s="2" t="s">
        <v>319</v>
      </c>
      <c r="E108" s="2" t="s">
        <v>320</v>
      </c>
      <c r="F108" s="5">
        <v>23000000</v>
      </c>
      <c r="G108" s="2" t="s">
        <v>112</v>
      </c>
      <c r="H108" s="2">
        <v>2</v>
      </c>
      <c r="I108" s="11">
        <v>4</v>
      </c>
      <c r="J108" s="2">
        <f xml:space="preserve"> IF(Table24[[#This Row],[Priority]]="1A", 1, IF(Table24[[#This Row],[Priority]]="1B", 1, IF(Table24[[#This Row],[Priority]]="1C", 1, Table24[[#This Row],[Priority]])))</f>
        <v>2</v>
      </c>
    </row>
    <row r="109" spans="1:10" x14ac:dyDescent="0.25">
      <c r="A109" s="9">
        <v>130</v>
      </c>
      <c r="B109" s="2" t="s">
        <v>321</v>
      </c>
      <c r="C109" s="2" t="s">
        <v>64</v>
      </c>
      <c r="D109" s="2" t="s">
        <v>322</v>
      </c>
      <c r="E109" s="2" t="s">
        <v>193</v>
      </c>
      <c r="F109" s="5">
        <v>34000000</v>
      </c>
      <c r="G109" s="2" t="s">
        <v>67</v>
      </c>
      <c r="H109" s="2" t="s">
        <v>18</v>
      </c>
      <c r="I109" s="11">
        <v>4</v>
      </c>
      <c r="J109" s="2">
        <f xml:space="preserve"> IF(Table24[[#This Row],[Priority]]="1A", 1, IF(Table24[[#This Row],[Priority]]="1B", 1, IF(Table24[[#This Row],[Priority]]="1C", 1, Table24[[#This Row],[Priority]])))</f>
        <v>1</v>
      </c>
    </row>
    <row r="110" spans="1:10" x14ac:dyDescent="0.25">
      <c r="A110" s="9">
        <v>10</v>
      </c>
      <c r="B110" s="2" t="s">
        <v>323</v>
      </c>
      <c r="C110" s="2" t="s">
        <v>72</v>
      </c>
      <c r="D110" s="2" t="s">
        <v>324</v>
      </c>
      <c r="E110" s="2" t="s">
        <v>77</v>
      </c>
      <c r="F110" s="5">
        <v>18000000</v>
      </c>
      <c r="G110" s="2" t="s">
        <v>67</v>
      </c>
      <c r="H110" s="2" t="s">
        <v>54</v>
      </c>
      <c r="I110" s="11">
        <v>4</v>
      </c>
      <c r="J110" s="2">
        <f xml:space="preserve"> IF(Table24[[#This Row],[Priority]]="1A", 1, IF(Table24[[#This Row],[Priority]]="1B", 1, IF(Table24[[#This Row],[Priority]]="1C", 1, Table24[[#This Row],[Priority]])))</f>
        <v>1</v>
      </c>
    </row>
    <row r="111" spans="1:10" x14ac:dyDescent="0.25">
      <c r="A111" s="9">
        <v>65</v>
      </c>
      <c r="B111" s="2" t="s">
        <v>325</v>
      </c>
      <c r="C111" s="2" t="s">
        <v>326</v>
      </c>
      <c r="D111" s="2" t="s">
        <v>327</v>
      </c>
      <c r="E111" s="2" t="s">
        <v>328</v>
      </c>
      <c r="F111" s="5">
        <v>100000000</v>
      </c>
      <c r="G111" s="2" t="s">
        <v>40</v>
      </c>
      <c r="H111" s="2" t="s">
        <v>40</v>
      </c>
      <c r="I111" s="11">
        <v>5</v>
      </c>
      <c r="J111" s="2" t="str">
        <f xml:space="preserve"> IF(Table24[[#This Row],[Priority]]="1A", 1, IF(Table24[[#This Row],[Priority]]="1B", 1, IF(Table24[[#This Row],[Priority]]="1C", 1, Table24[[#This Row],[Priority]])))</f>
        <v>N/A</v>
      </c>
    </row>
    <row r="112" spans="1:10" x14ac:dyDescent="0.25">
      <c r="A112" s="9">
        <v>36</v>
      </c>
      <c r="B112" s="2" t="s">
        <v>329</v>
      </c>
      <c r="C112" s="2" t="s">
        <v>72</v>
      </c>
      <c r="D112" s="2" t="s">
        <v>330</v>
      </c>
      <c r="E112" s="2" t="s">
        <v>77</v>
      </c>
      <c r="F112" s="5">
        <v>44000000</v>
      </c>
      <c r="G112" s="2" t="s">
        <v>67</v>
      </c>
      <c r="H112" s="2" t="s">
        <v>18</v>
      </c>
      <c r="I112" s="11">
        <v>4</v>
      </c>
      <c r="J112" s="2">
        <f xml:space="preserve"> IF(Table24[[#This Row],[Priority]]="1A", 1, IF(Table24[[#This Row],[Priority]]="1B", 1, IF(Table24[[#This Row],[Priority]]="1C", 1, Table24[[#This Row],[Priority]])))</f>
        <v>1</v>
      </c>
    </row>
    <row r="113" spans="1:10" x14ac:dyDescent="0.25">
      <c r="A113" s="9">
        <v>98</v>
      </c>
      <c r="B113" s="2" t="s">
        <v>331</v>
      </c>
      <c r="C113" s="2" t="s">
        <v>326</v>
      </c>
      <c r="D113" s="2" t="s">
        <v>332</v>
      </c>
      <c r="E113" s="2" t="s">
        <v>333</v>
      </c>
      <c r="F113" s="5">
        <v>50000000</v>
      </c>
      <c r="G113" s="2" t="s">
        <v>40</v>
      </c>
      <c r="H113" s="2" t="s">
        <v>40</v>
      </c>
      <c r="I113" s="11">
        <v>5</v>
      </c>
      <c r="J113" s="2" t="str">
        <f xml:space="preserve"> IF(Table24[[#This Row],[Priority]]="1A", 1, IF(Table24[[#This Row],[Priority]]="1B", 1, IF(Table24[[#This Row],[Priority]]="1C", 1, Table24[[#This Row],[Priority]])))</f>
        <v>N/A</v>
      </c>
    </row>
    <row r="114" spans="1:10" x14ac:dyDescent="0.25">
      <c r="A114" s="9">
        <v>151</v>
      </c>
      <c r="B114" s="2" t="s">
        <v>334</v>
      </c>
      <c r="C114" s="2" t="s">
        <v>335</v>
      </c>
      <c r="D114" s="2" t="s">
        <v>336</v>
      </c>
      <c r="E114" s="2" t="s">
        <v>176</v>
      </c>
      <c r="F114" s="5">
        <v>30000000</v>
      </c>
      <c r="G114" s="2" t="s">
        <v>102</v>
      </c>
      <c r="H114" s="2" t="s">
        <v>54</v>
      </c>
      <c r="I114" s="11">
        <v>4</v>
      </c>
      <c r="J114" s="2">
        <f xml:space="preserve"> IF(Table24[[#This Row],[Priority]]="1A", 1, IF(Table24[[#This Row],[Priority]]="1B", 1, IF(Table24[[#This Row],[Priority]]="1C", 1, Table24[[#This Row],[Priority]])))</f>
        <v>1</v>
      </c>
    </row>
    <row r="115" spans="1:10" x14ac:dyDescent="0.25">
      <c r="A115" s="9">
        <v>9</v>
      </c>
      <c r="B115" s="2" t="s">
        <v>337</v>
      </c>
      <c r="C115" s="2" t="s">
        <v>14</v>
      </c>
      <c r="D115" s="2" t="s">
        <v>338</v>
      </c>
      <c r="E115" s="2" t="s">
        <v>16</v>
      </c>
      <c r="F115" s="5">
        <v>33000000</v>
      </c>
      <c r="G115" s="2" t="s">
        <v>17</v>
      </c>
      <c r="H115" s="2" t="s">
        <v>54</v>
      </c>
      <c r="I115" s="11">
        <v>4</v>
      </c>
      <c r="J115" s="2">
        <f xml:space="preserve"> IF(Table24[[#This Row],[Priority]]="1A", 1, IF(Table24[[#This Row],[Priority]]="1B", 1, IF(Table24[[#This Row],[Priority]]="1C", 1, Table24[[#This Row],[Priority]])))</f>
        <v>1</v>
      </c>
    </row>
    <row r="116" spans="1:10" x14ac:dyDescent="0.25">
      <c r="A116" s="9">
        <v>15</v>
      </c>
      <c r="B116" s="2" t="s">
        <v>339</v>
      </c>
      <c r="C116" s="2" t="s">
        <v>335</v>
      </c>
      <c r="D116" s="2" t="s">
        <v>340</v>
      </c>
      <c r="E116" s="2" t="s">
        <v>176</v>
      </c>
      <c r="F116" s="5">
        <v>30000000</v>
      </c>
      <c r="G116" s="2" t="s">
        <v>102</v>
      </c>
      <c r="H116" s="2">
        <v>2</v>
      </c>
      <c r="I116" s="11">
        <v>4</v>
      </c>
      <c r="J116" s="2">
        <f xml:space="preserve"> IF(Table24[[#This Row],[Priority]]="1A", 1, IF(Table24[[#This Row],[Priority]]="1B", 1, IF(Table24[[#This Row],[Priority]]="1C", 1, Table24[[#This Row],[Priority]])))</f>
        <v>2</v>
      </c>
    </row>
    <row r="117" spans="1:10" x14ac:dyDescent="0.25">
      <c r="A117" s="10">
        <v>168</v>
      </c>
      <c r="B117" s="7" t="s">
        <v>341</v>
      </c>
      <c r="C117" s="7" t="s">
        <v>46</v>
      </c>
      <c r="D117" s="7" t="s">
        <v>47</v>
      </c>
      <c r="E117" s="7" t="s">
        <v>58</v>
      </c>
      <c r="F117" s="8">
        <v>40000000</v>
      </c>
      <c r="G117" s="7" t="s">
        <v>35</v>
      </c>
      <c r="H117" s="7">
        <v>2</v>
      </c>
      <c r="I117" s="12">
        <v>4</v>
      </c>
      <c r="J117" s="7">
        <f xml:space="preserve"> IF(Table24[[#This Row],[Priority]]="1A", 1, IF(Table24[[#This Row],[Priority]]="1B", 1, IF(Table24[[#This Row],[Priority]]="1C", 1, Table24[[#This Row],[Priority]])))</f>
        <v>2</v>
      </c>
    </row>
    <row r="118" spans="1:10" x14ac:dyDescent="0.25">
      <c r="A118" s="9">
        <v>167</v>
      </c>
      <c r="B118" s="2" t="s">
        <v>342</v>
      </c>
      <c r="C118" s="2" t="s">
        <v>51</v>
      </c>
      <c r="D118" s="2" t="s">
        <v>343</v>
      </c>
      <c r="E118" s="2" t="s">
        <v>53</v>
      </c>
      <c r="F118" s="5">
        <v>25000000</v>
      </c>
      <c r="G118" s="2" t="s">
        <v>17</v>
      </c>
      <c r="H118" s="2" t="s">
        <v>54</v>
      </c>
      <c r="I118" s="11">
        <v>4</v>
      </c>
      <c r="J118" s="2">
        <f xml:space="preserve"> IF(Table24[[#This Row],[Priority]]="1A", 1, IF(Table24[[#This Row],[Priority]]="1B", 1, IF(Table24[[#This Row],[Priority]]="1C", 1, Table24[[#This Row],[Priority]])))</f>
        <v>1</v>
      </c>
    </row>
    <row r="119" spans="1:10" x14ac:dyDescent="0.25">
      <c r="A119" s="9">
        <v>143</v>
      </c>
      <c r="B119" s="2" t="s">
        <v>344</v>
      </c>
      <c r="C119" s="2" t="s">
        <v>51</v>
      </c>
      <c r="D119" s="2" t="s">
        <v>345</v>
      </c>
      <c r="E119" s="2" t="s">
        <v>53</v>
      </c>
      <c r="F119" s="5">
        <v>35000000</v>
      </c>
      <c r="G119" s="2" t="s">
        <v>17</v>
      </c>
      <c r="H119" s="2">
        <v>2</v>
      </c>
      <c r="I119" s="11">
        <v>4</v>
      </c>
      <c r="J119" s="2">
        <f xml:space="preserve"> IF(Table24[[#This Row],[Priority]]="1A", 1, IF(Table24[[#This Row],[Priority]]="1B", 1, IF(Table24[[#This Row],[Priority]]="1C", 1, Table24[[#This Row],[Priority]])))</f>
        <v>2</v>
      </c>
    </row>
    <row r="120" spans="1:10" x14ac:dyDescent="0.25">
      <c r="A120" s="9">
        <v>178</v>
      </c>
      <c r="B120" s="2" t="s">
        <v>346</v>
      </c>
      <c r="C120" s="2" t="s">
        <v>51</v>
      </c>
      <c r="D120" s="2" t="s">
        <v>347</v>
      </c>
      <c r="E120" s="2" t="s">
        <v>53</v>
      </c>
      <c r="F120" s="5">
        <v>30000000</v>
      </c>
      <c r="G120" s="2" t="s">
        <v>17</v>
      </c>
      <c r="H120" s="2">
        <v>2</v>
      </c>
      <c r="I120" s="11">
        <v>4</v>
      </c>
      <c r="J120" s="2">
        <f xml:space="preserve"> IF(Table24[[#This Row],[Priority]]="1A", 1, IF(Table24[[#This Row],[Priority]]="1B", 1, IF(Table24[[#This Row],[Priority]]="1C", 1, Table24[[#This Row],[Priority]])))</f>
        <v>2</v>
      </c>
    </row>
    <row r="121" spans="1:10" x14ac:dyDescent="0.25">
      <c r="A121" s="9">
        <v>44</v>
      </c>
      <c r="B121" s="2" t="s">
        <v>348</v>
      </c>
      <c r="C121" s="2" t="s">
        <v>349</v>
      </c>
      <c r="D121" s="2" t="s">
        <v>350</v>
      </c>
      <c r="E121" s="2" t="s">
        <v>156</v>
      </c>
      <c r="F121" s="5">
        <v>38000000</v>
      </c>
      <c r="G121" s="2" t="s">
        <v>35</v>
      </c>
      <c r="H121" s="2" t="s">
        <v>18</v>
      </c>
      <c r="I121" s="11">
        <v>4</v>
      </c>
      <c r="J121" s="2">
        <f xml:space="preserve"> IF(Table24[[#This Row],[Priority]]="1A", 1, IF(Table24[[#This Row],[Priority]]="1B", 1, IF(Table24[[#This Row],[Priority]]="1C", 1, Table24[[#This Row],[Priority]])))</f>
        <v>1</v>
      </c>
    </row>
    <row r="122" spans="1:10" x14ac:dyDescent="0.25">
      <c r="A122" s="9">
        <v>47</v>
      </c>
      <c r="B122" s="2" t="s">
        <v>351</v>
      </c>
      <c r="C122" s="2" t="s">
        <v>326</v>
      </c>
      <c r="D122" s="2" t="s">
        <v>352</v>
      </c>
      <c r="E122" s="2" t="s">
        <v>353</v>
      </c>
      <c r="F122" s="5">
        <v>46000000</v>
      </c>
      <c r="G122" s="2" t="s">
        <v>40</v>
      </c>
      <c r="H122" s="2" t="s">
        <v>40</v>
      </c>
      <c r="I122" s="11">
        <v>5</v>
      </c>
      <c r="J122" s="2" t="str">
        <f xml:space="preserve"> IF(Table24[[#This Row],[Priority]]="1A", 1, IF(Table24[[#This Row],[Priority]]="1B", 1, IF(Table24[[#This Row],[Priority]]="1C", 1, Table24[[#This Row],[Priority]])))</f>
        <v>N/A</v>
      </c>
    </row>
    <row r="123" spans="1:10" x14ac:dyDescent="0.25">
      <c r="A123" s="9">
        <v>133</v>
      </c>
      <c r="B123" s="2" t="s">
        <v>354</v>
      </c>
      <c r="C123" s="2" t="s">
        <v>326</v>
      </c>
      <c r="D123" s="2" t="s">
        <v>355</v>
      </c>
      <c r="E123" s="2" t="s">
        <v>290</v>
      </c>
      <c r="F123" s="5">
        <v>100000000</v>
      </c>
      <c r="G123" s="2" t="s">
        <v>40</v>
      </c>
      <c r="H123" s="2" t="s">
        <v>40</v>
      </c>
      <c r="I123" s="11">
        <v>5</v>
      </c>
      <c r="J123" s="2" t="str">
        <f xml:space="preserve"> IF(Table24[[#This Row],[Priority]]="1A", 1, IF(Table24[[#This Row],[Priority]]="1B", 1, IF(Table24[[#This Row],[Priority]]="1C", 1, Table24[[#This Row],[Priority]])))</f>
        <v>N/A</v>
      </c>
    </row>
    <row r="124" spans="1:10" x14ac:dyDescent="0.25">
      <c r="A124" s="9">
        <v>103</v>
      </c>
      <c r="B124" s="2" t="s">
        <v>356</v>
      </c>
      <c r="C124" s="2" t="s">
        <v>357</v>
      </c>
      <c r="D124" s="2" t="s">
        <v>358</v>
      </c>
      <c r="E124" s="2" t="s">
        <v>359</v>
      </c>
      <c r="F124" s="5">
        <v>80000000</v>
      </c>
      <c r="G124" s="2" t="s">
        <v>40</v>
      </c>
      <c r="H124" s="2" t="s">
        <v>40</v>
      </c>
      <c r="I124" s="11">
        <v>5</v>
      </c>
      <c r="J124" s="2" t="str">
        <f xml:space="preserve"> IF(Table24[[#This Row],[Priority]]="1A", 1, IF(Table24[[#This Row],[Priority]]="1B", 1, IF(Table24[[#This Row],[Priority]]="1C", 1, Table24[[#This Row],[Priority]])))</f>
        <v>N/A</v>
      </c>
    </row>
    <row r="125" spans="1:10" x14ac:dyDescent="0.25">
      <c r="A125" s="9">
        <v>72</v>
      </c>
      <c r="B125" s="2" t="s">
        <v>360</v>
      </c>
      <c r="C125" s="2" t="s">
        <v>201</v>
      </c>
      <c r="D125" s="2" t="s">
        <v>361</v>
      </c>
      <c r="E125" s="2" t="s">
        <v>362</v>
      </c>
      <c r="F125" s="5">
        <v>45000000</v>
      </c>
      <c r="G125" s="2" t="s">
        <v>67</v>
      </c>
      <c r="H125" s="2" t="s">
        <v>18</v>
      </c>
      <c r="I125" s="11">
        <v>5</v>
      </c>
      <c r="J125" s="2">
        <f xml:space="preserve"> IF(Table24[[#This Row],[Priority]]="1A", 1, IF(Table24[[#This Row],[Priority]]="1B", 1, IF(Table24[[#This Row],[Priority]]="1C", 1, Table24[[#This Row],[Priority]])))</f>
        <v>1</v>
      </c>
    </row>
    <row r="126" spans="1:10" x14ac:dyDescent="0.25">
      <c r="A126" s="9">
        <v>86</v>
      </c>
      <c r="B126" s="2" t="s">
        <v>363</v>
      </c>
      <c r="C126" s="2" t="s">
        <v>104</v>
      </c>
      <c r="D126" s="2" t="s">
        <v>364</v>
      </c>
      <c r="E126" s="2" t="s">
        <v>77</v>
      </c>
      <c r="F126" s="5">
        <v>40000000</v>
      </c>
      <c r="G126" s="2" t="s">
        <v>67</v>
      </c>
      <c r="H126" s="2">
        <v>3</v>
      </c>
      <c r="I126" s="11">
        <v>5</v>
      </c>
      <c r="J126" s="2">
        <f xml:space="preserve"> IF(Table24[[#This Row],[Priority]]="1A", 1, IF(Table24[[#This Row],[Priority]]="1B", 1, IF(Table24[[#This Row],[Priority]]="1C", 1, Table24[[#This Row],[Priority]])))</f>
        <v>3</v>
      </c>
    </row>
    <row r="127" spans="1:10" ht="17.25" x14ac:dyDescent="0.25">
      <c r="A127" s="9">
        <v>121</v>
      </c>
      <c r="B127" s="2" t="s">
        <v>365</v>
      </c>
      <c r="C127" s="2" t="s">
        <v>366</v>
      </c>
      <c r="D127" s="2" t="s">
        <v>367</v>
      </c>
      <c r="E127" s="2" t="s">
        <v>368</v>
      </c>
      <c r="F127" s="5">
        <v>52000000</v>
      </c>
      <c r="G127" s="2" t="s">
        <v>35</v>
      </c>
      <c r="H127" s="2">
        <v>3</v>
      </c>
      <c r="I127" s="11">
        <v>5</v>
      </c>
      <c r="J127" s="2">
        <f xml:space="preserve"> IF(Table24[[#This Row],[Priority]]="1A", 1, IF(Table24[[#This Row],[Priority]]="1B", 1, IF(Table24[[#This Row],[Priority]]="1C", 1, Table24[[#This Row],[Priority]])))</f>
        <v>3</v>
      </c>
    </row>
    <row r="128" spans="1:10" x14ac:dyDescent="0.25">
      <c r="A128" s="9">
        <v>147</v>
      </c>
      <c r="B128" s="2" t="s">
        <v>369</v>
      </c>
      <c r="C128" s="2" t="s">
        <v>314</v>
      </c>
      <c r="D128" s="2" t="s">
        <v>370</v>
      </c>
      <c r="E128" s="2" t="s">
        <v>316</v>
      </c>
      <c r="F128" s="5">
        <v>22000000</v>
      </c>
      <c r="G128" s="2" t="s">
        <v>243</v>
      </c>
      <c r="H128" s="2">
        <v>2</v>
      </c>
      <c r="I128" s="11">
        <v>4</v>
      </c>
      <c r="J128" s="2">
        <f xml:space="preserve"> IF(Table24[[#This Row],[Priority]]="1A", 1, IF(Table24[[#This Row],[Priority]]="1B", 1, IF(Table24[[#This Row],[Priority]]="1C", 1, Table24[[#This Row],[Priority]])))</f>
        <v>2</v>
      </c>
    </row>
    <row r="129" spans="1:10" x14ac:dyDescent="0.25">
      <c r="A129" s="9">
        <v>157</v>
      </c>
      <c r="B129" s="2" t="s">
        <v>371</v>
      </c>
      <c r="C129" s="2" t="s">
        <v>372</v>
      </c>
      <c r="D129" s="2" t="s">
        <v>373</v>
      </c>
      <c r="E129" s="2" t="s">
        <v>374</v>
      </c>
      <c r="F129" s="5">
        <v>100000000</v>
      </c>
      <c r="G129" s="2" t="s">
        <v>40</v>
      </c>
      <c r="H129" s="2" t="s">
        <v>40</v>
      </c>
      <c r="I129" s="11">
        <v>5</v>
      </c>
      <c r="J129" s="2" t="str">
        <f xml:space="preserve"> IF(Table24[[#This Row],[Priority]]="1A", 1, IF(Table24[[#This Row],[Priority]]="1B", 1, IF(Table24[[#This Row],[Priority]]="1C", 1, Table24[[#This Row],[Priority]])))</f>
        <v>N/A</v>
      </c>
    </row>
    <row r="130" spans="1:10" x14ac:dyDescent="0.25">
      <c r="A130" s="9">
        <v>166</v>
      </c>
      <c r="B130" s="2" t="s">
        <v>375</v>
      </c>
      <c r="C130" s="2" t="s">
        <v>32</v>
      </c>
      <c r="D130" s="2" t="s">
        <v>376</v>
      </c>
      <c r="E130" s="2" t="s">
        <v>377</v>
      </c>
      <c r="F130" s="5">
        <v>50000000</v>
      </c>
      <c r="G130" s="2" t="s">
        <v>35</v>
      </c>
      <c r="H130" s="2" t="s">
        <v>22</v>
      </c>
      <c r="I130" s="11">
        <v>4</v>
      </c>
      <c r="J130" s="2">
        <f xml:space="preserve"> IF(Table24[[#This Row],[Priority]]="1A", 1, IF(Table24[[#This Row],[Priority]]="1B", 1, IF(Table24[[#This Row],[Priority]]="1C", 1, Table24[[#This Row],[Priority]])))</f>
        <v>1</v>
      </c>
    </row>
    <row r="131" spans="1:10" x14ac:dyDescent="0.25">
      <c r="A131" s="9">
        <v>23</v>
      </c>
      <c r="B131" s="2" t="s">
        <v>378</v>
      </c>
      <c r="C131" s="2" t="s">
        <v>32</v>
      </c>
      <c r="D131" s="2" t="s">
        <v>379</v>
      </c>
      <c r="E131" s="2" t="s">
        <v>380</v>
      </c>
      <c r="F131" s="5">
        <v>24000000</v>
      </c>
      <c r="G131" s="2" t="s">
        <v>35</v>
      </c>
      <c r="H131" s="2" t="s">
        <v>54</v>
      </c>
      <c r="I131" s="11">
        <v>4</v>
      </c>
      <c r="J131" s="2">
        <f xml:space="preserve"> IF(Table24[[#This Row],[Priority]]="1A", 1, IF(Table24[[#This Row],[Priority]]="1B", 1, IF(Table24[[#This Row],[Priority]]="1C", 1, Table24[[#This Row],[Priority]])))</f>
        <v>1</v>
      </c>
    </row>
    <row r="132" spans="1:10" x14ac:dyDescent="0.25">
      <c r="A132" s="9">
        <v>75</v>
      </c>
      <c r="B132" s="2" t="s">
        <v>381</v>
      </c>
      <c r="C132" s="2" t="s">
        <v>151</v>
      </c>
      <c r="D132" s="2" t="s">
        <v>382</v>
      </c>
      <c r="E132" s="2" t="s">
        <v>77</v>
      </c>
      <c r="F132" s="5">
        <v>40000000</v>
      </c>
      <c r="G132" s="2" t="s">
        <v>67</v>
      </c>
      <c r="H132" s="2">
        <v>2</v>
      </c>
      <c r="I132" s="11">
        <v>4</v>
      </c>
      <c r="J132" s="2">
        <f xml:space="preserve"> IF(Table24[[#This Row],[Priority]]="1A", 1, IF(Table24[[#This Row],[Priority]]="1B", 1, IF(Table24[[#This Row],[Priority]]="1C", 1, Table24[[#This Row],[Priority]])))</f>
        <v>2</v>
      </c>
    </row>
    <row r="133" spans="1:10" x14ac:dyDescent="0.25">
      <c r="A133" s="9">
        <v>175</v>
      </c>
      <c r="B133" s="2" t="s">
        <v>383</v>
      </c>
      <c r="C133" s="2" t="s">
        <v>384</v>
      </c>
      <c r="D133" s="2" t="s">
        <v>385</v>
      </c>
      <c r="E133" s="2" t="s">
        <v>58</v>
      </c>
      <c r="F133" s="5">
        <v>50000000</v>
      </c>
      <c r="G133" s="2" t="s">
        <v>35</v>
      </c>
      <c r="H133" s="2">
        <v>2</v>
      </c>
      <c r="I133" s="11">
        <v>4</v>
      </c>
      <c r="J133" s="2">
        <f xml:space="preserve"> IF(Table24[[#This Row],[Priority]]="1A", 1, IF(Table24[[#This Row],[Priority]]="1B", 1, IF(Table24[[#This Row],[Priority]]="1C", 1, Table24[[#This Row],[Priority]])))</f>
        <v>2</v>
      </c>
    </row>
    <row r="134" spans="1:10" x14ac:dyDescent="0.25">
      <c r="A134" s="9">
        <v>45</v>
      </c>
      <c r="B134" s="2" t="s">
        <v>386</v>
      </c>
      <c r="C134" s="2" t="s">
        <v>384</v>
      </c>
      <c r="D134" s="2" t="s">
        <v>387</v>
      </c>
      <c r="E134" s="2" t="s">
        <v>58</v>
      </c>
      <c r="F134" s="5">
        <v>30000000</v>
      </c>
      <c r="G134" s="2" t="s">
        <v>35</v>
      </c>
      <c r="H134" s="2" t="s">
        <v>54</v>
      </c>
      <c r="I134" s="11">
        <v>4</v>
      </c>
      <c r="J134" s="2">
        <f xml:space="preserve"> IF(Table24[[#This Row],[Priority]]="1A", 1, IF(Table24[[#This Row],[Priority]]="1B", 1, IF(Table24[[#This Row],[Priority]]="1C", 1, Table24[[#This Row],[Priority]])))</f>
        <v>1</v>
      </c>
    </row>
    <row r="135" spans="1:10" x14ac:dyDescent="0.25">
      <c r="A135" s="9">
        <v>35</v>
      </c>
      <c r="B135" s="2" t="s">
        <v>388</v>
      </c>
      <c r="C135" s="2" t="s">
        <v>384</v>
      </c>
      <c r="D135" s="2" t="s">
        <v>389</v>
      </c>
      <c r="E135" s="2" t="s">
        <v>58</v>
      </c>
      <c r="F135" s="5">
        <v>35000000</v>
      </c>
      <c r="G135" s="2" t="s">
        <v>35</v>
      </c>
      <c r="H135" s="2" t="s">
        <v>18</v>
      </c>
      <c r="I135" s="11">
        <v>4</v>
      </c>
      <c r="J135" s="2">
        <f xml:space="preserve"> IF(Table24[[#This Row],[Priority]]="1A", 1, IF(Table24[[#This Row],[Priority]]="1B", 1, IF(Table24[[#This Row],[Priority]]="1C", 1, Table24[[#This Row],[Priority]])))</f>
        <v>1</v>
      </c>
    </row>
    <row r="136" spans="1:10" x14ac:dyDescent="0.25">
      <c r="A136" s="9">
        <v>110</v>
      </c>
      <c r="B136" s="2" t="s">
        <v>390</v>
      </c>
      <c r="C136" s="2" t="s">
        <v>391</v>
      </c>
      <c r="D136" s="2" t="s">
        <v>392</v>
      </c>
      <c r="E136" s="2" t="s">
        <v>393</v>
      </c>
      <c r="F136" s="5">
        <v>32500000</v>
      </c>
      <c r="G136" s="2" t="s">
        <v>35</v>
      </c>
      <c r="H136" s="2" t="s">
        <v>22</v>
      </c>
      <c r="I136" s="11">
        <v>4</v>
      </c>
      <c r="J136" s="2">
        <f xml:space="preserve"> IF(Table24[[#This Row],[Priority]]="1A", 1, IF(Table24[[#This Row],[Priority]]="1B", 1, IF(Table24[[#This Row],[Priority]]="1C", 1, Table24[[#This Row],[Priority]])))</f>
        <v>1</v>
      </c>
    </row>
    <row r="137" spans="1:10" x14ac:dyDescent="0.25">
      <c r="A137" s="9">
        <v>119</v>
      </c>
      <c r="B137" s="2" t="s">
        <v>394</v>
      </c>
      <c r="C137" s="2" t="s">
        <v>395</v>
      </c>
      <c r="D137" s="2" t="s">
        <v>396</v>
      </c>
      <c r="E137" s="2" t="s">
        <v>397</v>
      </c>
      <c r="F137" s="5">
        <v>33000000</v>
      </c>
      <c r="G137" s="2" t="s">
        <v>35</v>
      </c>
      <c r="H137" s="2" t="s">
        <v>22</v>
      </c>
      <c r="I137" s="11">
        <v>5</v>
      </c>
      <c r="J137" s="2">
        <f xml:space="preserve"> IF(Table24[[#This Row],[Priority]]="1A", 1, IF(Table24[[#This Row],[Priority]]="1B", 1, IF(Table24[[#This Row],[Priority]]="1C", 1, Table24[[#This Row],[Priority]])))</f>
        <v>1</v>
      </c>
    </row>
    <row r="138" spans="1:10" x14ac:dyDescent="0.25">
      <c r="A138" s="9">
        <v>141</v>
      </c>
      <c r="B138" s="2" t="s">
        <v>398</v>
      </c>
      <c r="C138" s="2" t="s">
        <v>14</v>
      </c>
      <c r="D138" s="2" t="s">
        <v>399</v>
      </c>
      <c r="E138" s="2" t="s">
        <v>28</v>
      </c>
      <c r="F138" s="5">
        <v>30000000</v>
      </c>
      <c r="G138" s="2" t="s">
        <v>17</v>
      </c>
      <c r="H138" s="2" t="s">
        <v>54</v>
      </c>
      <c r="I138" s="11">
        <v>4</v>
      </c>
      <c r="J138" s="2">
        <f xml:space="preserve"> IF(Table24[[#This Row],[Priority]]="1A", 1, IF(Table24[[#This Row],[Priority]]="1B", 1, IF(Table24[[#This Row],[Priority]]="1C", 1, Table24[[#This Row],[Priority]])))</f>
        <v>1</v>
      </c>
    </row>
    <row r="139" spans="1:10" x14ac:dyDescent="0.25">
      <c r="A139" s="9">
        <v>16</v>
      </c>
      <c r="B139" s="2" t="s">
        <v>400</v>
      </c>
      <c r="C139" s="2" t="s">
        <v>32</v>
      </c>
      <c r="D139" s="2" t="s">
        <v>401</v>
      </c>
      <c r="E139" s="2" t="s">
        <v>402</v>
      </c>
      <c r="F139" s="5">
        <v>42000000</v>
      </c>
      <c r="G139" s="2" t="s">
        <v>35</v>
      </c>
      <c r="H139" s="2" t="s">
        <v>54</v>
      </c>
      <c r="I139" s="11">
        <v>4</v>
      </c>
      <c r="J139" s="2">
        <f xml:space="preserve"> IF(Table24[[#This Row],[Priority]]="1A", 1, IF(Table24[[#This Row],[Priority]]="1B", 1, IF(Table24[[#This Row],[Priority]]="1C", 1, Table24[[#This Row],[Priority]])))</f>
        <v>1</v>
      </c>
    </row>
    <row r="140" spans="1:10" x14ac:dyDescent="0.25">
      <c r="A140" s="9">
        <v>70</v>
      </c>
      <c r="B140" s="2" t="s">
        <v>403</v>
      </c>
      <c r="C140" s="2" t="s">
        <v>154</v>
      </c>
      <c r="D140" s="2" t="s">
        <v>404</v>
      </c>
      <c r="E140" s="2" t="s">
        <v>257</v>
      </c>
      <c r="F140" s="5">
        <v>25000000</v>
      </c>
      <c r="G140" s="2" t="s">
        <v>35</v>
      </c>
      <c r="H140" s="2" t="s">
        <v>54</v>
      </c>
      <c r="I140" s="11">
        <v>4</v>
      </c>
      <c r="J140" s="2">
        <f xml:space="preserve"> IF(Table24[[#This Row],[Priority]]="1A", 1, IF(Table24[[#This Row],[Priority]]="1B", 1, IF(Table24[[#This Row],[Priority]]="1C", 1, Table24[[#This Row],[Priority]])))</f>
        <v>1</v>
      </c>
    </row>
    <row r="141" spans="1:10" x14ac:dyDescent="0.25">
      <c r="A141" s="9">
        <v>146</v>
      </c>
      <c r="B141" s="2" t="s">
        <v>405</v>
      </c>
      <c r="C141" s="2" t="s">
        <v>283</v>
      </c>
      <c r="D141" s="2" t="s">
        <v>406</v>
      </c>
      <c r="E141" s="2" t="s">
        <v>48</v>
      </c>
      <c r="F141" s="5">
        <v>30000000</v>
      </c>
      <c r="G141" s="2" t="s">
        <v>35</v>
      </c>
      <c r="H141" s="2" t="s">
        <v>22</v>
      </c>
      <c r="I141" s="11">
        <v>4</v>
      </c>
      <c r="J141" s="2">
        <f xml:space="preserve"> IF(Table24[[#This Row],[Priority]]="1A", 1, IF(Table24[[#This Row],[Priority]]="1B", 1, IF(Table24[[#This Row],[Priority]]="1C", 1, Table24[[#This Row],[Priority]])))</f>
        <v>1</v>
      </c>
    </row>
    <row r="142" spans="1:10" x14ac:dyDescent="0.25">
      <c r="A142" s="9">
        <v>120</v>
      </c>
      <c r="B142" s="2" t="s">
        <v>407</v>
      </c>
      <c r="C142" s="2" t="s">
        <v>261</v>
      </c>
      <c r="D142" s="2" t="s">
        <v>408</v>
      </c>
      <c r="E142" s="2" t="s">
        <v>185</v>
      </c>
      <c r="F142" s="5">
        <v>25000000</v>
      </c>
      <c r="G142" s="2" t="s">
        <v>35</v>
      </c>
      <c r="H142" s="2" t="s">
        <v>18</v>
      </c>
      <c r="I142" s="11">
        <v>4</v>
      </c>
      <c r="J142" s="2">
        <f xml:space="preserve"> IF(Table24[[#This Row],[Priority]]="1A", 1, IF(Table24[[#This Row],[Priority]]="1B", 1, IF(Table24[[#This Row],[Priority]]="1C", 1, Table24[[#This Row],[Priority]])))</f>
        <v>1</v>
      </c>
    </row>
    <row r="143" spans="1:10" x14ac:dyDescent="0.25">
      <c r="A143" s="9">
        <v>40</v>
      </c>
      <c r="B143" s="2" t="s">
        <v>409</v>
      </c>
      <c r="C143" s="2" t="s">
        <v>151</v>
      </c>
      <c r="D143" s="2" t="s">
        <v>410</v>
      </c>
      <c r="E143" s="2" t="s">
        <v>77</v>
      </c>
      <c r="F143" s="5">
        <v>25000000</v>
      </c>
      <c r="G143" s="2" t="s">
        <v>67</v>
      </c>
      <c r="H143" s="2" t="s">
        <v>18</v>
      </c>
      <c r="I143" s="11">
        <v>4</v>
      </c>
      <c r="J143" s="2">
        <f xml:space="preserve"> IF(Table24[[#This Row],[Priority]]="1A", 1, IF(Table24[[#This Row],[Priority]]="1B", 1, IF(Table24[[#This Row],[Priority]]="1C", 1, Table24[[#This Row],[Priority]])))</f>
        <v>1</v>
      </c>
    </row>
    <row r="144" spans="1:10" x14ac:dyDescent="0.25">
      <c r="A144" s="9">
        <v>152</v>
      </c>
      <c r="B144" s="2" t="s">
        <v>411</v>
      </c>
      <c r="C144" s="2" t="s">
        <v>283</v>
      </c>
      <c r="D144" s="2" t="s">
        <v>412</v>
      </c>
      <c r="E144" s="2" t="s">
        <v>277</v>
      </c>
      <c r="F144" s="5">
        <v>11710000</v>
      </c>
      <c r="G144" s="2" t="s">
        <v>35</v>
      </c>
      <c r="H144" s="2" t="s">
        <v>18</v>
      </c>
      <c r="I144" s="11">
        <v>4</v>
      </c>
      <c r="J144" s="2">
        <f xml:space="preserve"> IF(Table24[[#This Row],[Priority]]="1A", 1, IF(Table24[[#This Row],[Priority]]="1B", 1, IF(Table24[[#This Row],[Priority]]="1C", 1, Table24[[#This Row],[Priority]])))</f>
        <v>1</v>
      </c>
    </row>
    <row r="145" spans="1:10" x14ac:dyDescent="0.25">
      <c r="A145" s="9">
        <v>129</v>
      </c>
      <c r="B145" s="2" t="s">
        <v>413</v>
      </c>
      <c r="C145" s="2" t="s">
        <v>51</v>
      </c>
      <c r="D145" s="2" t="s">
        <v>414</v>
      </c>
      <c r="E145" s="2" t="s">
        <v>53</v>
      </c>
      <c r="F145" s="5">
        <v>16000000</v>
      </c>
      <c r="G145" s="2" t="s">
        <v>17</v>
      </c>
      <c r="H145" s="2" t="s">
        <v>18</v>
      </c>
      <c r="I145" s="11">
        <v>4</v>
      </c>
      <c r="J145" s="2">
        <f xml:space="preserve"> IF(Table24[[#This Row],[Priority]]="1A", 1, IF(Table24[[#This Row],[Priority]]="1B", 1, IF(Table24[[#This Row],[Priority]]="1C", 1, Table24[[#This Row],[Priority]])))</f>
        <v>1</v>
      </c>
    </row>
    <row r="146" spans="1:10" x14ac:dyDescent="0.25">
      <c r="A146" s="9">
        <v>176</v>
      </c>
      <c r="B146" s="2" t="s">
        <v>415</v>
      </c>
      <c r="C146" s="2" t="s">
        <v>416</v>
      </c>
      <c r="D146" s="2" t="s">
        <v>417</v>
      </c>
      <c r="E146" s="2" t="s">
        <v>176</v>
      </c>
      <c r="F146" s="5">
        <v>38000000</v>
      </c>
      <c r="G146" s="2" t="s">
        <v>102</v>
      </c>
      <c r="H146" s="2" t="s">
        <v>54</v>
      </c>
      <c r="I146" s="11">
        <v>4</v>
      </c>
      <c r="J146" s="2">
        <f xml:space="preserve"> IF(Table24[[#This Row],[Priority]]="1A", 1, IF(Table24[[#This Row],[Priority]]="1B", 1, IF(Table24[[#This Row],[Priority]]="1C", 1, Table24[[#This Row],[Priority]])))</f>
        <v>1</v>
      </c>
    </row>
    <row r="147" spans="1:10" x14ac:dyDescent="0.25">
      <c r="A147" s="9">
        <v>101</v>
      </c>
      <c r="B147" s="2" t="s">
        <v>418</v>
      </c>
      <c r="C147" s="2" t="s">
        <v>416</v>
      </c>
      <c r="D147" s="2" t="s">
        <v>419</v>
      </c>
      <c r="E147" s="2" t="s">
        <v>176</v>
      </c>
      <c r="F147" s="5">
        <v>50000000</v>
      </c>
      <c r="G147" s="2" t="s">
        <v>102</v>
      </c>
      <c r="H147" s="2" t="s">
        <v>18</v>
      </c>
      <c r="I147" s="11">
        <v>4</v>
      </c>
      <c r="J147" s="2">
        <f xml:space="preserve"> IF(Table24[[#This Row],[Priority]]="1A", 1, IF(Table24[[#This Row],[Priority]]="1B", 1, IF(Table24[[#This Row],[Priority]]="1C", 1, Table24[[#This Row],[Priority]])))</f>
        <v>1</v>
      </c>
    </row>
    <row r="148" spans="1:10" x14ac:dyDescent="0.25">
      <c r="A148" s="9">
        <v>51</v>
      </c>
      <c r="B148" s="2" t="s">
        <v>420</v>
      </c>
      <c r="C148" s="2" t="s">
        <v>416</v>
      </c>
      <c r="D148" s="2" t="s">
        <v>421</v>
      </c>
      <c r="E148" s="2" t="s">
        <v>101</v>
      </c>
      <c r="F148" s="5">
        <v>35000000</v>
      </c>
      <c r="G148" s="2" t="s">
        <v>102</v>
      </c>
      <c r="H148" s="2" t="s">
        <v>22</v>
      </c>
      <c r="I148" s="11">
        <v>4</v>
      </c>
      <c r="J148" s="2">
        <f xml:space="preserve"> IF(Table24[[#This Row],[Priority]]="1A", 1, IF(Table24[[#This Row],[Priority]]="1B", 1, IF(Table24[[#This Row],[Priority]]="1C", 1, Table24[[#This Row],[Priority]])))</f>
        <v>1</v>
      </c>
    </row>
    <row r="149" spans="1:10" x14ac:dyDescent="0.25">
      <c r="A149" s="9">
        <v>188</v>
      </c>
      <c r="B149" s="2" t="s">
        <v>422</v>
      </c>
      <c r="C149" s="2" t="s">
        <v>416</v>
      </c>
      <c r="D149" s="2" t="s">
        <v>423</v>
      </c>
      <c r="E149" s="2" t="s">
        <v>101</v>
      </c>
      <c r="F149" s="5">
        <v>20600000</v>
      </c>
      <c r="G149" s="2" t="s">
        <v>102</v>
      </c>
      <c r="H149" s="2">
        <v>2</v>
      </c>
      <c r="I149" s="11">
        <v>4</v>
      </c>
      <c r="J149" s="2">
        <f xml:space="preserve"> IF(Table24[[#This Row],[Priority]]="1A", 1, IF(Table24[[#This Row],[Priority]]="1B", 1, IF(Table24[[#This Row],[Priority]]="1C", 1, Table24[[#This Row],[Priority]])))</f>
        <v>2</v>
      </c>
    </row>
    <row r="150" spans="1:10" x14ac:dyDescent="0.25">
      <c r="A150" s="9">
        <v>125</v>
      </c>
      <c r="B150" s="2" t="s">
        <v>424</v>
      </c>
      <c r="C150" s="2" t="s">
        <v>425</v>
      </c>
      <c r="D150" s="2" t="s">
        <v>426</v>
      </c>
      <c r="E150" s="2" t="s">
        <v>193</v>
      </c>
      <c r="F150" s="5">
        <v>30000000</v>
      </c>
      <c r="G150" s="2" t="s">
        <v>67</v>
      </c>
      <c r="H150" s="2">
        <v>2</v>
      </c>
      <c r="I150" s="11">
        <v>5</v>
      </c>
      <c r="J150" s="2">
        <f xml:space="preserve"> IF(Table24[[#This Row],[Priority]]="1A", 1, IF(Table24[[#This Row],[Priority]]="1B", 1, IF(Table24[[#This Row],[Priority]]="1C", 1, Table24[[#This Row],[Priority]])))</f>
        <v>2</v>
      </c>
    </row>
    <row r="151" spans="1:10" x14ac:dyDescent="0.25">
      <c r="A151" s="9">
        <v>104</v>
      </c>
      <c r="B151" s="2" t="s">
        <v>427</v>
      </c>
      <c r="C151" s="2" t="s">
        <v>64</v>
      </c>
      <c r="D151" s="2" t="s">
        <v>428</v>
      </c>
      <c r="E151" s="2" t="s">
        <v>193</v>
      </c>
      <c r="F151" s="5">
        <v>30000000</v>
      </c>
      <c r="G151" s="2" t="s">
        <v>67</v>
      </c>
      <c r="H151" s="2" t="s">
        <v>54</v>
      </c>
      <c r="I151" s="11">
        <v>4</v>
      </c>
      <c r="J151" s="2">
        <f xml:space="preserve"> IF(Table24[[#This Row],[Priority]]="1A", 1, IF(Table24[[#This Row],[Priority]]="1B", 1, IF(Table24[[#This Row],[Priority]]="1C", 1, Table24[[#This Row],[Priority]])))</f>
        <v>1</v>
      </c>
    </row>
    <row r="152" spans="1:10" x14ac:dyDescent="0.25">
      <c r="A152" s="9">
        <v>137</v>
      </c>
      <c r="B152" s="2" t="s">
        <v>429</v>
      </c>
      <c r="C152" s="2" t="s">
        <v>430</v>
      </c>
      <c r="D152" s="2" t="s">
        <v>431</v>
      </c>
      <c r="E152" s="2" t="s">
        <v>58</v>
      </c>
      <c r="F152" s="5">
        <v>50000000</v>
      </c>
      <c r="G152" s="2" t="s">
        <v>35</v>
      </c>
      <c r="H152" s="2" t="s">
        <v>18</v>
      </c>
      <c r="I152" s="11">
        <v>5</v>
      </c>
      <c r="J152" s="2">
        <f xml:space="preserve"> IF(Table24[[#This Row],[Priority]]="1A", 1, IF(Table24[[#This Row],[Priority]]="1B", 1, IF(Table24[[#This Row],[Priority]]="1C", 1, Table24[[#This Row],[Priority]])))</f>
        <v>1</v>
      </c>
    </row>
    <row r="153" spans="1:10" x14ac:dyDescent="0.25">
      <c r="A153" s="9">
        <v>57</v>
      </c>
      <c r="B153" s="2" t="s">
        <v>432</v>
      </c>
      <c r="C153" s="2" t="s">
        <v>151</v>
      </c>
      <c r="D153" s="2" t="s">
        <v>433</v>
      </c>
      <c r="E153" s="2" t="s">
        <v>77</v>
      </c>
      <c r="F153" s="5">
        <v>9000000</v>
      </c>
      <c r="G153" s="2" t="s">
        <v>67</v>
      </c>
      <c r="H153" s="2" t="s">
        <v>18</v>
      </c>
      <c r="I153" s="11">
        <v>4</v>
      </c>
      <c r="J153" s="2">
        <f xml:space="preserve"> IF(Table24[[#This Row],[Priority]]="1A", 1, IF(Table24[[#This Row],[Priority]]="1B", 1, IF(Table24[[#This Row],[Priority]]="1C", 1, Table24[[#This Row],[Priority]])))</f>
        <v>1</v>
      </c>
    </row>
    <row r="154" spans="1:10" x14ac:dyDescent="0.25">
      <c r="A154" s="9">
        <v>184</v>
      </c>
      <c r="B154" s="2" t="s">
        <v>434</v>
      </c>
      <c r="C154" s="2" t="s">
        <v>435</v>
      </c>
      <c r="D154" s="2" t="s">
        <v>436</v>
      </c>
      <c r="E154" s="2" t="s">
        <v>77</v>
      </c>
      <c r="F154" s="5">
        <v>50000000</v>
      </c>
      <c r="G154" s="2" t="s">
        <v>67</v>
      </c>
      <c r="H154" s="2">
        <v>2</v>
      </c>
      <c r="I154" s="11">
        <v>4</v>
      </c>
      <c r="J154" s="2">
        <f xml:space="preserve"> IF(Table24[[#This Row],[Priority]]="1A", 1, IF(Table24[[#This Row],[Priority]]="1B", 1, IF(Table24[[#This Row],[Priority]]="1C", 1, Table24[[#This Row],[Priority]])))</f>
        <v>2</v>
      </c>
    </row>
    <row r="155" spans="1:10" x14ac:dyDescent="0.25">
      <c r="A155" s="9">
        <v>116</v>
      </c>
      <c r="B155" s="2" t="s">
        <v>437</v>
      </c>
      <c r="C155" s="2" t="s">
        <v>261</v>
      </c>
      <c r="D155" s="2" t="s">
        <v>438</v>
      </c>
      <c r="E155" s="2" t="s">
        <v>185</v>
      </c>
      <c r="F155" s="5">
        <v>28000000</v>
      </c>
      <c r="G155" s="2" t="s">
        <v>35</v>
      </c>
      <c r="H155" s="2" t="s">
        <v>54</v>
      </c>
      <c r="I155" s="11">
        <v>4</v>
      </c>
      <c r="J155" s="2">
        <f xml:space="preserve"> IF(Table24[[#This Row],[Priority]]="1A", 1, IF(Table24[[#This Row],[Priority]]="1B", 1, IF(Table24[[#This Row],[Priority]]="1C", 1, Table24[[#This Row],[Priority]])))</f>
        <v>1</v>
      </c>
    </row>
    <row r="156" spans="1:10" x14ac:dyDescent="0.25">
      <c r="A156" s="9">
        <v>58</v>
      </c>
      <c r="B156" s="2" t="s">
        <v>439</v>
      </c>
      <c r="C156" s="2" t="s">
        <v>51</v>
      </c>
      <c r="D156" s="2" t="s">
        <v>440</v>
      </c>
      <c r="E156" s="2" t="s">
        <v>53</v>
      </c>
      <c r="F156" s="5">
        <v>15000000</v>
      </c>
      <c r="G156" s="2" t="s">
        <v>17</v>
      </c>
      <c r="H156" s="2">
        <v>2</v>
      </c>
      <c r="I156" s="11">
        <v>4</v>
      </c>
      <c r="J156" s="2">
        <f xml:space="preserve"> IF(Table24[[#This Row],[Priority]]="1A", 1, IF(Table24[[#This Row],[Priority]]="1B", 1, IF(Table24[[#This Row],[Priority]]="1C", 1, Table24[[#This Row],[Priority]])))</f>
        <v>2</v>
      </c>
    </row>
    <row r="157" spans="1:10" x14ac:dyDescent="0.25">
      <c r="A157" s="10">
        <v>81</v>
      </c>
      <c r="B157" s="7" t="s">
        <v>441</v>
      </c>
      <c r="C157" s="7" t="s">
        <v>46</v>
      </c>
      <c r="D157" s="7" t="s">
        <v>47</v>
      </c>
      <c r="E157" s="7" t="s">
        <v>58</v>
      </c>
      <c r="F157" s="8">
        <v>36000000</v>
      </c>
      <c r="G157" s="7" t="s">
        <v>35</v>
      </c>
      <c r="H157" s="7">
        <v>2</v>
      </c>
      <c r="I157" s="12">
        <v>4</v>
      </c>
      <c r="J157" s="7">
        <f xml:space="preserve"> IF(Table24[[#This Row],[Priority]]="1A", 1, IF(Table24[[#This Row],[Priority]]="1B", 1, IF(Table24[[#This Row],[Priority]]="1C", 1, Table24[[#This Row],[Priority]])))</f>
        <v>2</v>
      </c>
    </row>
    <row r="158" spans="1:10" x14ac:dyDescent="0.25">
      <c r="A158" s="10">
        <v>66</v>
      </c>
      <c r="B158" s="7" t="s">
        <v>442</v>
      </c>
      <c r="C158" s="7" t="s">
        <v>46</v>
      </c>
      <c r="D158" s="7" t="s">
        <v>47</v>
      </c>
      <c r="E158" s="7" t="s">
        <v>185</v>
      </c>
      <c r="F158" s="8">
        <v>31000000</v>
      </c>
      <c r="G158" s="7" t="s">
        <v>35</v>
      </c>
      <c r="H158" s="7">
        <v>2</v>
      </c>
      <c r="I158" s="12">
        <v>4</v>
      </c>
      <c r="J158" s="7">
        <f xml:space="preserve"> IF(Table24[[#This Row],[Priority]]="1A", 1, IF(Table24[[#This Row],[Priority]]="1B", 1, IF(Table24[[#This Row],[Priority]]="1C", 1, Table24[[#This Row],[Priority]])))</f>
        <v>2</v>
      </c>
    </row>
    <row r="159" spans="1:10" x14ac:dyDescent="0.25">
      <c r="A159" s="10">
        <v>162</v>
      </c>
      <c r="B159" s="7" t="s">
        <v>443</v>
      </c>
      <c r="C159" s="7" t="s">
        <v>46</v>
      </c>
      <c r="D159" s="7" t="s">
        <v>47</v>
      </c>
      <c r="E159" s="7" t="s">
        <v>185</v>
      </c>
      <c r="F159" s="8">
        <v>28000000</v>
      </c>
      <c r="G159" s="7" t="s">
        <v>35</v>
      </c>
      <c r="H159" s="7">
        <v>2</v>
      </c>
      <c r="I159" s="12">
        <v>4</v>
      </c>
      <c r="J159" s="7">
        <f xml:space="preserve"> IF(Table24[[#This Row],[Priority]]="1A", 1, IF(Table24[[#This Row],[Priority]]="1B", 1, IF(Table24[[#This Row],[Priority]]="1C", 1, Table24[[#This Row],[Priority]])))</f>
        <v>2</v>
      </c>
    </row>
    <row r="160" spans="1:10" x14ac:dyDescent="0.25">
      <c r="A160" s="10">
        <v>18</v>
      </c>
      <c r="B160" s="7" t="s">
        <v>444</v>
      </c>
      <c r="C160" s="7" t="s">
        <v>46</v>
      </c>
      <c r="D160" s="7" t="s">
        <v>47</v>
      </c>
      <c r="E160" s="7" t="s">
        <v>445</v>
      </c>
      <c r="F160" s="8">
        <v>26000000</v>
      </c>
      <c r="G160" s="7" t="s">
        <v>35</v>
      </c>
      <c r="H160" s="7">
        <v>2</v>
      </c>
      <c r="I160" s="12">
        <v>4</v>
      </c>
      <c r="J160" s="7">
        <f xml:space="preserve"> IF(Table24[[#This Row],[Priority]]="1A", 1, IF(Table24[[#This Row],[Priority]]="1B", 1, IF(Table24[[#This Row],[Priority]]="1C", 1, Table24[[#This Row],[Priority]])))</f>
        <v>2</v>
      </c>
    </row>
    <row r="161" spans="1:10" x14ac:dyDescent="0.25">
      <c r="A161" s="9">
        <v>134</v>
      </c>
      <c r="B161" s="2" t="s">
        <v>446</v>
      </c>
      <c r="C161" s="2" t="s">
        <v>447</v>
      </c>
      <c r="D161" s="2" t="s">
        <v>448</v>
      </c>
      <c r="E161" s="2" t="s">
        <v>77</v>
      </c>
      <c r="F161" s="5">
        <v>40000000</v>
      </c>
      <c r="G161" s="2" t="s">
        <v>67</v>
      </c>
      <c r="H161" s="2">
        <v>2</v>
      </c>
      <c r="I161" s="11">
        <v>5</v>
      </c>
      <c r="J161" s="2">
        <f xml:space="preserve"> IF(Table24[[#This Row],[Priority]]="1A", 1, IF(Table24[[#This Row],[Priority]]="1B", 1, IF(Table24[[#This Row],[Priority]]="1C", 1, Table24[[#This Row],[Priority]])))</f>
        <v>2</v>
      </c>
    </row>
    <row r="162" spans="1:10" x14ac:dyDescent="0.25">
      <c r="A162" s="9">
        <v>56</v>
      </c>
      <c r="B162" s="2" t="s">
        <v>449</v>
      </c>
      <c r="C162" s="2" t="s">
        <v>326</v>
      </c>
      <c r="D162" s="2" t="s">
        <v>450</v>
      </c>
      <c r="E162" s="2" t="s">
        <v>16</v>
      </c>
      <c r="F162" s="5">
        <v>100000000</v>
      </c>
      <c r="G162" s="2" t="s">
        <v>40</v>
      </c>
      <c r="H162" s="2" t="s">
        <v>40</v>
      </c>
      <c r="I162" s="11">
        <v>5</v>
      </c>
      <c r="J162" s="2" t="str">
        <f xml:space="preserve"> IF(Table24[[#This Row],[Priority]]="1A", 1, IF(Table24[[#This Row],[Priority]]="1B", 1, IF(Table24[[#This Row],[Priority]]="1C", 1, Table24[[#This Row],[Priority]])))</f>
        <v>N/A</v>
      </c>
    </row>
    <row r="163" spans="1:10" x14ac:dyDescent="0.25">
      <c r="A163" s="9">
        <v>94</v>
      </c>
      <c r="B163" s="2" t="s">
        <v>451</v>
      </c>
      <c r="C163" s="2" t="s">
        <v>201</v>
      </c>
      <c r="D163" s="2" t="s">
        <v>452</v>
      </c>
      <c r="E163" s="2" t="s">
        <v>453</v>
      </c>
      <c r="F163" s="5">
        <v>22000000</v>
      </c>
      <c r="G163" s="2" t="s">
        <v>112</v>
      </c>
      <c r="H163" s="2">
        <v>2</v>
      </c>
      <c r="I163" s="11">
        <v>5</v>
      </c>
      <c r="J163" s="2">
        <f xml:space="preserve"> IF(Table24[[#This Row],[Priority]]="1A", 1, IF(Table24[[#This Row],[Priority]]="1B", 1, IF(Table24[[#This Row],[Priority]]="1C", 1, Table24[[#This Row],[Priority]])))</f>
        <v>2</v>
      </c>
    </row>
    <row r="164" spans="1:10" x14ac:dyDescent="0.25">
      <c r="A164" s="9">
        <v>78</v>
      </c>
      <c r="B164" s="2" t="s">
        <v>454</v>
      </c>
      <c r="C164" s="2" t="s">
        <v>64</v>
      </c>
      <c r="D164" s="2" t="s">
        <v>455</v>
      </c>
      <c r="E164" s="2" t="s">
        <v>193</v>
      </c>
      <c r="F164" s="5">
        <v>35000000</v>
      </c>
      <c r="G164" s="2" t="s">
        <v>67</v>
      </c>
      <c r="H164" s="2" t="s">
        <v>54</v>
      </c>
      <c r="I164" s="11">
        <v>4</v>
      </c>
      <c r="J164" s="2">
        <f xml:space="preserve"> IF(Table24[[#This Row],[Priority]]="1A", 1, IF(Table24[[#This Row],[Priority]]="1B", 1, IF(Table24[[#This Row],[Priority]]="1C", 1, Table24[[#This Row],[Priority]])))</f>
        <v>1</v>
      </c>
    </row>
    <row r="165" spans="1:10" x14ac:dyDescent="0.25">
      <c r="A165" s="9">
        <v>123</v>
      </c>
      <c r="B165" s="2" t="s">
        <v>456</v>
      </c>
      <c r="C165" s="2" t="s">
        <v>457</v>
      </c>
      <c r="D165" s="2" t="s">
        <v>458</v>
      </c>
      <c r="E165" s="2" t="s">
        <v>281</v>
      </c>
      <c r="F165" s="5">
        <v>38000000</v>
      </c>
      <c r="G165" s="2" t="s">
        <v>35</v>
      </c>
      <c r="H165" s="2" t="s">
        <v>22</v>
      </c>
      <c r="I165" s="11">
        <v>4</v>
      </c>
      <c r="J165" s="2">
        <f xml:space="preserve"> IF(Table24[[#This Row],[Priority]]="1A", 1, IF(Table24[[#This Row],[Priority]]="1B", 1, IF(Table24[[#This Row],[Priority]]="1C", 1, Table24[[#This Row],[Priority]])))</f>
        <v>1</v>
      </c>
    </row>
    <row r="166" spans="1:10" x14ac:dyDescent="0.25">
      <c r="A166" s="9">
        <v>158</v>
      </c>
      <c r="B166" s="2" t="s">
        <v>459</v>
      </c>
      <c r="C166" s="2" t="s">
        <v>309</v>
      </c>
      <c r="D166" s="2" t="s">
        <v>460</v>
      </c>
      <c r="E166" s="2" t="s">
        <v>311</v>
      </c>
      <c r="F166" s="5">
        <v>16000000</v>
      </c>
      <c r="G166" s="2" t="s">
        <v>312</v>
      </c>
      <c r="H166" s="2" t="s">
        <v>54</v>
      </c>
      <c r="I166" s="11">
        <v>4</v>
      </c>
      <c r="J166" s="2">
        <f xml:space="preserve"> IF(Table24[[#This Row],[Priority]]="1A", 1, IF(Table24[[#This Row],[Priority]]="1B", 1, IF(Table24[[#This Row],[Priority]]="1C", 1, Table24[[#This Row],[Priority]])))</f>
        <v>1</v>
      </c>
    </row>
    <row r="167" spans="1:10" x14ac:dyDescent="0.25">
      <c r="A167" s="9">
        <v>79</v>
      </c>
      <c r="B167" s="2" t="s">
        <v>461</v>
      </c>
      <c r="C167" s="2" t="s">
        <v>96</v>
      </c>
      <c r="D167" s="2" t="s">
        <v>462</v>
      </c>
      <c r="E167" s="2" t="s">
        <v>53</v>
      </c>
      <c r="F167" s="5">
        <v>35000000</v>
      </c>
      <c r="G167" s="2" t="s">
        <v>17</v>
      </c>
      <c r="H167" s="2">
        <v>2</v>
      </c>
      <c r="I167" s="11">
        <v>5</v>
      </c>
      <c r="J167" s="2">
        <f xml:space="preserve"> IF(Table24[[#This Row],[Priority]]="1A", 1, IF(Table24[[#This Row],[Priority]]="1B", 1, IF(Table24[[#This Row],[Priority]]="1C", 1, Table24[[#This Row],[Priority]])))</f>
        <v>2</v>
      </c>
    </row>
    <row r="168" spans="1:10" ht="17.25" x14ac:dyDescent="0.25">
      <c r="A168" s="9">
        <v>164</v>
      </c>
      <c r="B168" s="2" t="s">
        <v>463</v>
      </c>
      <c r="C168" s="2" t="s">
        <v>384</v>
      </c>
      <c r="D168" s="2" t="s">
        <v>464</v>
      </c>
      <c r="E168" s="2" t="s">
        <v>465</v>
      </c>
      <c r="F168" s="5">
        <v>52000000</v>
      </c>
      <c r="G168" s="2" t="s">
        <v>35</v>
      </c>
      <c r="H168" s="2">
        <v>2</v>
      </c>
      <c r="I168" s="11">
        <v>4</v>
      </c>
      <c r="J168" s="2">
        <f xml:space="preserve"> IF(Table24[[#This Row],[Priority]]="1A", 1, IF(Table24[[#This Row],[Priority]]="1B", 1, IF(Table24[[#This Row],[Priority]]="1C", 1, Table24[[#This Row],[Priority]])))</f>
        <v>2</v>
      </c>
    </row>
    <row r="169" spans="1:10" x14ac:dyDescent="0.25">
      <c r="A169" s="9">
        <v>38</v>
      </c>
      <c r="B169" s="2" t="s">
        <v>466</v>
      </c>
      <c r="C169" s="2" t="s">
        <v>384</v>
      </c>
      <c r="D169" s="2" t="s">
        <v>467</v>
      </c>
      <c r="E169" s="2" t="s">
        <v>58</v>
      </c>
      <c r="F169" s="5">
        <v>30000000</v>
      </c>
      <c r="G169" s="2" t="s">
        <v>35</v>
      </c>
      <c r="H169" s="2" t="s">
        <v>54</v>
      </c>
      <c r="I169" s="11">
        <v>4</v>
      </c>
      <c r="J169" s="2">
        <f xml:space="preserve"> IF(Table24[[#This Row],[Priority]]="1A", 1, IF(Table24[[#This Row],[Priority]]="1B", 1, IF(Table24[[#This Row],[Priority]]="1C", 1, Table24[[#This Row],[Priority]])))</f>
        <v>1</v>
      </c>
    </row>
    <row r="170" spans="1:10" x14ac:dyDescent="0.25">
      <c r="A170" s="9">
        <v>109</v>
      </c>
      <c r="B170" s="2" t="s">
        <v>468</v>
      </c>
      <c r="C170" s="2" t="s">
        <v>96</v>
      </c>
      <c r="D170" s="2" t="s">
        <v>469</v>
      </c>
      <c r="E170" s="2" t="s">
        <v>470</v>
      </c>
      <c r="F170" s="5">
        <v>37000000</v>
      </c>
      <c r="G170" s="2" t="s">
        <v>17</v>
      </c>
      <c r="H170" s="2">
        <v>2</v>
      </c>
      <c r="I170" s="11">
        <v>5</v>
      </c>
      <c r="J170" s="2">
        <f xml:space="preserve"> IF(Table24[[#This Row],[Priority]]="1A", 1, IF(Table24[[#This Row],[Priority]]="1B", 1, IF(Table24[[#This Row],[Priority]]="1C", 1, Table24[[#This Row],[Priority]])))</f>
        <v>2</v>
      </c>
    </row>
    <row r="171" spans="1:10" x14ac:dyDescent="0.25">
      <c r="A171" s="9">
        <v>85</v>
      </c>
      <c r="B171" s="2" t="s">
        <v>471</v>
      </c>
      <c r="C171" s="2" t="s">
        <v>64</v>
      </c>
      <c r="D171" s="2" t="s">
        <v>472</v>
      </c>
      <c r="E171" s="2" t="s">
        <v>193</v>
      </c>
      <c r="F171" s="5">
        <v>25000000</v>
      </c>
      <c r="G171" s="2" t="s">
        <v>67</v>
      </c>
      <c r="H171" s="2" t="s">
        <v>54</v>
      </c>
      <c r="I171" s="11">
        <v>4</v>
      </c>
      <c r="J171" s="2">
        <f xml:space="preserve"> IF(Table24[[#This Row],[Priority]]="1A", 1, IF(Table24[[#This Row],[Priority]]="1B", 1, IF(Table24[[#This Row],[Priority]]="1C", 1, Table24[[#This Row],[Priority]])))</f>
        <v>1</v>
      </c>
    </row>
    <row r="172" spans="1:10" x14ac:dyDescent="0.25">
      <c r="A172" s="9">
        <v>32</v>
      </c>
      <c r="B172" s="2" t="s">
        <v>473</v>
      </c>
      <c r="C172" s="2" t="s">
        <v>294</v>
      </c>
      <c r="D172" s="2" t="s">
        <v>474</v>
      </c>
      <c r="E172" s="2" t="s">
        <v>475</v>
      </c>
      <c r="F172" s="5">
        <v>50000000</v>
      </c>
      <c r="G172" s="2" t="s">
        <v>35</v>
      </c>
      <c r="H172" s="2">
        <v>2</v>
      </c>
      <c r="I172" s="11">
        <v>5</v>
      </c>
      <c r="J172" s="2">
        <f xml:space="preserve"> IF(Table24[[#This Row],[Priority]]="1A", 1, IF(Table24[[#This Row],[Priority]]="1B", 1, IF(Table24[[#This Row],[Priority]]="1C", 1, Table24[[#This Row],[Priority]])))</f>
        <v>2</v>
      </c>
    </row>
    <row r="173" spans="1:10" x14ac:dyDescent="0.25">
      <c r="A173" s="9">
        <v>48</v>
      </c>
      <c r="B173" s="2" t="s">
        <v>476</v>
      </c>
      <c r="C173" s="2" t="s">
        <v>99</v>
      </c>
      <c r="D173" s="2" t="s">
        <v>477</v>
      </c>
      <c r="E173" s="2" t="s">
        <v>176</v>
      </c>
      <c r="F173" s="5">
        <v>20000000</v>
      </c>
      <c r="G173" s="2" t="s">
        <v>102</v>
      </c>
      <c r="H173" s="2">
        <v>2</v>
      </c>
      <c r="I173" s="11">
        <v>5</v>
      </c>
      <c r="J173" s="2">
        <f xml:space="preserve"> IF(Table24[[#This Row],[Priority]]="1A", 1, IF(Table24[[#This Row],[Priority]]="1B", 1, IF(Table24[[#This Row],[Priority]]="1C", 1, Table24[[#This Row],[Priority]])))</f>
        <v>2</v>
      </c>
    </row>
    <row r="174" spans="1:10" x14ac:dyDescent="0.25">
      <c r="A174" s="9">
        <v>59</v>
      </c>
      <c r="B174" s="2" t="s">
        <v>478</v>
      </c>
      <c r="C174" s="2" t="s">
        <v>99</v>
      </c>
      <c r="D174" s="2" t="s">
        <v>479</v>
      </c>
      <c r="E174" s="2" t="s">
        <v>176</v>
      </c>
      <c r="F174" s="5">
        <v>20000000</v>
      </c>
      <c r="G174" s="2" t="s">
        <v>102</v>
      </c>
      <c r="H174" s="2" t="s">
        <v>18</v>
      </c>
      <c r="I174" s="11">
        <v>5</v>
      </c>
      <c r="J174" s="2">
        <f xml:space="preserve"> IF(Table24[[#This Row],[Priority]]="1A", 1, IF(Table24[[#This Row],[Priority]]="1B", 1, IF(Table24[[#This Row],[Priority]]="1C", 1, Table24[[#This Row],[Priority]])))</f>
        <v>1</v>
      </c>
    </row>
    <row r="175" spans="1:10" x14ac:dyDescent="0.25">
      <c r="A175" s="10">
        <v>165</v>
      </c>
      <c r="B175" s="7" t="s">
        <v>480</v>
      </c>
      <c r="C175" s="7" t="s">
        <v>46</v>
      </c>
      <c r="D175" s="7" t="s">
        <v>47</v>
      </c>
      <c r="E175" s="7" t="s">
        <v>481</v>
      </c>
      <c r="F175" s="8">
        <v>6500000</v>
      </c>
      <c r="G175" s="7" t="s">
        <v>312</v>
      </c>
      <c r="H175" s="7" t="s">
        <v>18</v>
      </c>
      <c r="I175" s="12">
        <v>4</v>
      </c>
      <c r="J175" s="7">
        <f xml:space="preserve"> IF(Table24[[#This Row],[Priority]]="1A", 1, IF(Table24[[#This Row],[Priority]]="1B", 1, IF(Table24[[#This Row],[Priority]]="1C", 1, Table24[[#This Row],[Priority]])))</f>
        <v>1</v>
      </c>
    </row>
    <row r="176" spans="1:10" x14ac:dyDescent="0.25">
      <c r="A176" s="10">
        <v>169</v>
      </c>
      <c r="B176" s="7" t="s">
        <v>482</v>
      </c>
      <c r="C176" s="7" t="s">
        <v>46</v>
      </c>
      <c r="D176" s="7" t="s">
        <v>47</v>
      </c>
      <c r="E176" s="7" t="s">
        <v>483</v>
      </c>
      <c r="F176" s="8">
        <v>40000000</v>
      </c>
      <c r="G176" s="7" t="s">
        <v>67</v>
      </c>
      <c r="H176" s="7">
        <v>2</v>
      </c>
      <c r="I176" s="12">
        <v>4</v>
      </c>
      <c r="J176" s="7">
        <f xml:space="preserve"> IF(Table24[[#This Row],[Priority]]="1A", 1, IF(Table24[[#This Row],[Priority]]="1B", 1, IF(Table24[[#This Row],[Priority]]="1C", 1, Table24[[#This Row],[Priority]])))</f>
        <v>2</v>
      </c>
    </row>
    <row r="177" spans="1:10" x14ac:dyDescent="0.25">
      <c r="A177" s="9">
        <v>34</v>
      </c>
      <c r="B177" s="2" t="s">
        <v>484</v>
      </c>
      <c r="C177" s="2" t="s">
        <v>485</v>
      </c>
      <c r="D177" s="2" t="s">
        <v>486</v>
      </c>
      <c r="E177" s="2" t="s">
        <v>242</v>
      </c>
      <c r="F177" s="5">
        <v>29000000</v>
      </c>
      <c r="G177" s="2" t="s">
        <v>243</v>
      </c>
      <c r="H177" s="2" t="s">
        <v>54</v>
      </c>
      <c r="I177" s="11">
        <v>4</v>
      </c>
      <c r="J177" s="2">
        <f xml:space="preserve"> IF(Table24[[#This Row],[Priority]]="1A", 1, IF(Table24[[#This Row],[Priority]]="1B", 1, IF(Table24[[#This Row],[Priority]]="1C", 1, Table24[[#This Row],[Priority]])))</f>
        <v>1</v>
      </c>
    </row>
    <row r="178" spans="1:10" x14ac:dyDescent="0.25">
      <c r="A178" s="9">
        <v>183</v>
      </c>
      <c r="B178" s="2" t="s">
        <v>487</v>
      </c>
      <c r="C178" s="2" t="s">
        <v>435</v>
      </c>
      <c r="D178" s="2" t="s">
        <v>488</v>
      </c>
      <c r="E178" s="2" t="s">
        <v>77</v>
      </c>
      <c r="F178" s="5">
        <v>50000000</v>
      </c>
      <c r="G178" s="2" t="s">
        <v>67</v>
      </c>
      <c r="H178" s="2" t="s">
        <v>18</v>
      </c>
      <c r="I178" s="11">
        <v>4</v>
      </c>
      <c r="J178" s="2">
        <f xml:space="preserve"> IF(Table24[[#This Row],[Priority]]="1A", 1, IF(Table24[[#This Row],[Priority]]="1B", 1, IF(Table24[[#This Row],[Priority]]="1C", 1, Table24[[#This Row],[Priority]])))</f>
        <v>1</v>
      </c>
    </row>
    <row r="179" spans="1:10" x14ac:dyDescent="0.25">
      <c r="A179" s="9">
        <v>159</v>
      </c>
      <c r="B179" s="2" t="s">
        <v>489</v>
      </c>
      <c r="C179" s="2" t="s">
        <v>435</v>
      </c>
      <c r="D179" s="2" t="s">
        <v>490</v>
      </c>
      <c r="E179" s="2" t="s">
        <v>77</v>
      </c>
      <c r="F179" s="5">
        <v>33000000</v>
      </c>
      <c r="G179" s="2" t="s">
        <v>67</v>
      </c>
      <c r="H179" s="2">
        <v>2</v>
      </c>
      <c r="I179" s="11">
        <v>4</v>
      </c>
      <c r="J179" s="2">
        <f xml:space="preserve"> IF(Table24[[#This Row],[Priority]]="1A", 1, IF(Table24[[#This Row],[Priority]]="1B", 1, IF(Table24[[#This Row],[Priority]]="1C", 1, Table24[[#This Row],[Priority]])))</f>
        <v>2</v>
      </c>
    </row>
    <row r="180" spans="1:10" x14ac:dyDescent="0.25">
      <c r="A180" s="9">
        <v>113</v>
      </c>
      <c r="B180" s="2" t="s">
        <v>491</v>
      </c>
      <c r="C180" s="2" t="s">
        <v>99</v>
      </c>
      <c r="D180" s="2" t="s">
        <v>492</v>
      </c>
      <c r="E180" s="2" t="s">
        <v>176</v>
      </c>
      <c r="F180" s="5">
        <v>41000000</v>
      </c>
      <c r="G180" s="2" t="s">
        <v>102</v>
      </c>
      <c r="H180" s="2" t="s">
        <v>54</v>
      </c>
      <c r="I180" s="11">
        <v>5</v>
      </c>
      <c r="J180" s="2">
        <f xml:space="preserve"> IF(Table24[[#This Row],[Priority]]="1A", 1, IF(Table24[[#This Row],[Priority]]="1B", 1, IF(Table24[[#This Row],[Priority]]="1C", 1, Table24[[#This Row],[Priority]])))</f>
        <v>1</v>
      </c>
    </row>
    <row r="181" spans="1:10" x14ac:dyDescent="0.25">
      <c r="A181" s="9">
        <v>106</v>
      </c>
      <c r="B181" s="2" t="s">
        <v>493</v>
      </c>
      <c r="C181" s="2" t="s">
        <v>99</v>
      </c>
      <c r="D181" s="2" t="s">
        <v>494</v>
      </c>
      <c r="E181" s="2" t="s">
        <v>176</v>
      </c>
      <c r="F181" s="5">
        <v>36000000</v>
      </c>
      <c r="G181" s="2" t="s">
        <v>102</v>
      </c>
      <c r="H181" s="2" t="s">
        <v>54</v>
      </c>
      <c r="I181" s="11">
        <v>5</v>
      </c>
      <c r="J181" s="2">
        <f xml:space="preserve"> IF(Table24[[#This Row],[Priority]]="1A", 1, IF(Table24[[#This Row],[Priority]]="1B", 1, IF(Table24[[#This Row],[Priority]]="1C", 1, Table24[[#This Row],[Priority]])))</f>
        <v>1</v>
      </c>
    </row>
    <row r="182" spans="1:10" x14ac:dyDescent="0.25">
      <c r="A182" s="9">
        <v>19</v>
      </c>
      <c r="B182" s="2" t="s">
        <v>495</v>
      </c>
      <c r="C182" s="2" t="s">
        <v>99</v>
      </c>
      <c r="D182" s="2" t="s">
        <v>496</v>
      </c>
      <c r="E182" s="2" t="s">
        <v>176</v>
      </c>
      <c r="F182" s="5">
        <v>38000000</v>
      </c>
      <c r="G182" s="2" t="s">
        <v>102</v>
      </c>
      <c r="H182" s="2" t="s">
        <v>54</v>
      </c>
      <c r="I182" s="11">
        <v>5</v>
      </c>
      <c r="J182" s="2">
        <f xml:space="preserve"> IF(Table24[[#This Row],[Priority]]="1A", 1, IF(Table24[[#This Row],[Priority]]="1B", 1, IF(Table24[[#This Row],[Priority]]="1C", 1, Table24[[#This Row],[Priority]])))</f>
        <v>1</v>
      </c>
    </row>
    <row r="183" spans="1:10" x14ac:dyDescent="0.25">
      <c r="A183" s="9">
        <v>55</v>
      </c>
      <c r="B183" s="2" t="s">
        <v>497</v>
      </c>
      <c r="C183" s="2" t="s">
        <v>498</v>
      </c>
      <c r="D183" s="2" t="s">
        <v>499</v>
      </c>
      <c r="E183" s="2" t="s">
        <v>311</v>
      </c>
      <c r="F183" s="5">
        <v>20000000</v>
      </c>
      <c r="G183" s="2" t="s">
        <v>312</v>
      </c>
      <c r="H183" s="2" t="s">
        <v>18</v>
      </c>
      <c r="I183" s="11">
        <v>5</v>
      </c>
      <c r="J183" s="2">
        <f xml:space="preserve"> IF(Table24[[#This Row],[Priority]]="1A", 1, IF(Table24[[#This Row],[Priority]]="1B", 1, IF(Table24[[#This Row],[Priority]]="1C", 1, Table24[[#This Row],[Priority]])))</f>
        <v>1</v>
      </c>
    </row>
    <row r="184" spans="1:10" x14ac:dyDescent="0.25">
      <c r="A184" s="9">
        <v>24</v>
      </c>
      <c r="B184" s="2" t="s">
        <v>500</v>
      </c>
      <c r="C184" s="2" t="s">
        <v>14</v>
      </c>
      <c r="D184" s="2" t="s">
        <v>501</v>
      </c>
      <c r="E184" s="2" t="s">
        <v>502</v>
      </c>
      <c r="F184" s="5">
        <v>25000000</v>
      </c>
      <c r="G184" s="2" t="s">
        <v>17</v>
      </c>
      <c r="H184" s="2" t="s">
        <v>22</v>
      </c>
      <c r="I184" s="11">
        <v>4</v>
      </c>
      <c r="J184" s="2">
        <f xml:space="preserve"> IF(Table24[[#This Row],[Priority]]="1A", 1, IF(Table24[[#This Row],[Priority]]="1B", 1, IF(Table24[[#This Row],[Priority]]="1C", 1, Table24[[#This Row],[Priority]])))</f>
        <v>1</v>
      </c>
    </row>
    <row r="185" spans="1:10" x14ac:dyDescent="0.25">
      <c r="A185" s="9">
        <v>105</v>
      </c>
      <c r="B185" s="2" t="s">
        <v>503</v>
      </c>
      <c r="C185" s="2" t="s">
        <v>96</v>
      </c>
      <c r="D185" s="2" t="s">
        <v>504</v>
      </c>
      <c r="E185" s="2" t="s">
        <v>53</v>
      </c>
      <c r="F185" s="5">
        <v>40000000</v>
      </c>
      <c r="G185" s="2" t="s">
        <v>17</v>
      </c>
      <c r="H185" s="2">
        <v>2</v>
      </c>
      <c r="I185" s="11">
        <v>5</v>
      </c>
      <c r="J185" s="2">
        <f xml:space="preserve"> IF(Table24[[#This Row],[Priority]]="1A", 1, IF(Table24[[#This Row],[Priority]]="1B", 1, IF(Table24[[#This Row],[Priority]]="1C", 1, Table24[[#This Row],[Priority]])))</f>
        <v>2</v>
      </c>
    </row>
    <row r="186" spans="1:10" x14ac:dyDescent="0.25">
      <c r="A186" s="10">
        <v>131</v>
      </c>
      <c r="B186" s="7" t="s">
        <v>505</v>
      </c>
      <c r="C186" s="7" t="s">
        <v>46</v>
      </c>
      <c r="D186" s="7" t="s">
        <v>47</v>
      </c>
      <c r="E186" s="7" t="s">
        <v>58</v>
      </c>
      <c r="F186" s="8">
        <v>33000000</v>
      </c>
      <c r="G186" s="7" t="s">
        <v>35</v>
      </c>
      <c r="H186" s="7">
        <v>2</v>
      </c>
      <c r="I186" s="12">
        <v>4</v>
      </c>
      <c r="J186" s="7">
        <f xml:space="preserve"> IF(Table24[[#This Row],[Priority]]="1A", 1, IF(Table24[[#This Row],[Priority]]="1B", 1, IF(Table24[[#This Row],[Priority]]="1C", 1, Table24[[#This Row],[Priority]])))</f>
        <v>2</v>
      </c>
    </row>
    <row r="187" spans="1:10" x14ac:dyDescent="0.25">
      <c r="A187" s="9">
        <v>50</v>
      </c>
      <c r="B187" s="2" t="s">
        <v>506</v>
      </c>
      <c r="C187" s="2" t="s">
        <v>507</v>
      </c>
      <c r="D187" s="2" t="s">
        <v>508</v>
      </c>
      <c r="E187" s="2" t="s">
        <v>509</v>
      </c>
      <c r="F187" s="5">
        <v>35000000</v>
      </c>
      <c r="G187" s="2" t="s">
        <v>35</v>
      </c>
      <c r="H187" s="2">
        <v>2</v>
      </c>
      <c r="I187" s="11">
        <v>4</v>
      </c>
      <c r="J187" s="2">
        <f xml:space="preserve"> IF(Table24[[#This Row],[Priority]]="1A", 1, IF(Table24[[#This Row],[Priority]]="1B", 1, IF(Table24[[#This Row],[Priority]]="1C", 1, Table24[[#This Row],[Priority]])))</f>
        <v>2</v>
      </c>
    </row>
    <row r="188" spans="1:10" x14ac:dyDescent="0.25">
      <c r="A188" s="9">
        <v>161</v>
      </c>
      <c r="B188" s="2" t="s">
        <v>510</v>
      </c>
      <c r="C188" s="2" t="s">
        <v>511</v>
      </c>
      <c r="D188" s="2" t="s">
        <v>512</v>
      </c>
      <c r="E188" s="2" t="s">
        <v>513</v>
      </c>
      <c r="F188" s="5">
        <v>15000000</v>
      </c>
      <c r="G188" s="2" t="s">
        <v>297</v>
      </c>
      <c r="H188" s="2" t="s">
        <v>54</v>
      </c>
      <c r="I188" s="11">
        <v>4</v>
      </c>
      <c r="J188" s="2">
        <f xml:space="preserve"> IF(Table24[[#This Row],[Priority]]="1A", 1, IF(Table24[[#This Row],[Priority]]="1B", 1, IF(Table24[[#This Row],[Priority]]="1C", 1, Table24[[#This Row],[Priority]])))</f>
        <v>1</v>
      </c>
    </row>
    <row r="189" spans="1:10" ht="17.25" x14ac:dyDescent="0.25">
      <c r="A189" s="9">
        <v>127</v>
      </c>
      <c r="B189" s="2" t="s">
        <v>514</v>
      </c>
      <c r="C189" s="2" t="s">
        <v>515</v>
      </c>
      <c r="D189" s="2" t="s">
        <v>516</v>
      </c>
      <c r="E189" s="2" t="s">
        <v>517</v>
      </c>
      <c r="F189" s="5">
        <v>145000000</v>
      </c>
      <c r="G189" s="2" t="s">
        <v>40</v>
      </c>
      <c r="H189" s="2" t="s">
        <v>40</v>
      </c>
      <c r="I189" s="11">
        <v>5</v>
      </c>
      <c r="J189" s="2" t="str">
        <f xml:space="preserve"> IF(Table24[[#This Row],[Priority]]="1A", 1, IF(Table24[[#This Row],[Priority]]="1B", 1, IF(Table24[[#This Row],[Priority]]="1C", 1, Table24[[#This Row],[Priority]])))</f>
        <v>N/A</v>
      </c>
    </row>
    <row r="190" spans="1:10" x14ac:dyDescent="0.25">
      <c r="A190" s="9">
        <v>42</v>
      </c>
      <c r="B190" s="2" t="s">
        <v>518</v>
      </c>
      <c r="C190" s="2" t="s">
        <v>519</v>
      </c>
      <c r="D190" s="2" t="s">
        <v>520</v>
      </c>
      <c r="E190" s="2" t="s">
        <v>16</v>
      </c>
      <c r="F190" s="5">
        <v>10000000</v>
      </c>
      <c r="G190" s="2" t="s">
        <v>17</v>
      </c>
      <c r="H190" s="2">
        <v>3</v>
      </c>
      <c r="I190" s="11">
        <v>5</v>
      </c>
      <c r="J190" s="2">
        <f xml:space="preserve"> IF(Table24[[#This Row],[Priority]]="1A", 1, IF(Table24[[#This Row],[Priority]]="1B", 1, IF(Table24[[#This Row],[Priority]]="1C", 1, Table24[[#This Row],[Priority]])))</f>
        <v>3</v>
      </c>
    </row>
    <row r="191" spans="1:10" x14ac:dyDescent="0.25">
      <c r="A191" s="9">
        <v>115</v>
      </c>
      <c r="B191" s="2" t="s">
        <v>521</v>
      </c>
      <c r="C191" s="2" t="s">
        <v>288</v>
      </c>
      <c r="D191" s="2" t="s">
        <v>522</v>
      </c>
      <c r="E191" s="2" t="s">
        <v>523</v>
      </c>
      <c r="F191" s="5">
        <v>10000000</v>
      </c>
      <c r="G191" s="2" t="s">
        <v>145</v>
      </c>
      <c r="H191" s="2" t="s">
        <v>54</v>
      </c>
      <c r="I191" s="11">
        <v>4</v>
      </c>
      <c r="J191" s="2">
        <f xml:space="preserve"> IF(Table24[[#This Row],[Priority]]="1A", 1, IF(Table24[[#This Row],[Priority]]="1B", 1, IF(Table24[[#This Row],[Priority]]="1C", 1, Table24[[#This Row],[Priority]])))</f>
        <v>1</v>
      </c>
    </row>
    <row r="192" spans="1:10" x14ac:dyDescent="0.25">
      <c r="A192" s="17">
        <v>22</v>
      </c>
      <c r="B192" s="18" t="s">
        <v>524</v>
      </c>
      <c r="C192" s="18" t="s">
        <v>51</v>
      </c>
      <c r="D192" s="18" t="s">
        <v>525</v>
      </c>
      <c r="E192" s="18" t="s">
        <v>53</v>
      </c>
      <c r="F192" s="19">
        <v>20000000</v>
      </c>
      <c r="G192" s="18" t="s">
        <v>17</v>
      </c>
      <c r="H192" s="18" t="s">
        <v>54</v>
      </c>
      <c r="I192" s="20">
        <v>4</v>
      </c>
      <c r="J192" s="18">
        <f xml:space="preserve"> IF(Table24[[#This Row],[Priority]]="1A", 1, IF(Table24[[#This Row],[Priority]]="1B", 1, IF(Table24[[#This Row],[Priority]]="1C", 1, Table24[[#This Row],[Priority]])))</f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5134-25B2-443D-848F-358DB3600471}">
  <dimension ref="A1:L19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2" customWidth="1"/>
  </cols>
  <sheetData>
    <row r="1" spans="1:12" x14ac:dyDescent="0.25">
      <c r="A1" t="s">
        <v>772</v>
      </c>
    </row>
    <row r="2" spans="1:12" x14ac:dyDescent="0.25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5" t="s">
        <v>0</v>
      </c>
      <c r="I2" s="16" t="s">
        <v>12</v>
      </c>
      <c r="J2" s="15" t="s">
        <v>4</v>
      </c>
      <c r="K2" s="15" t="s">
        <v>1</v>
      </c>
      <c r="L2" s="16" t="s">
        <v>527</v>
      </c>
    </row>
    <row r="3" spans="1:12" x14ac:dyDescent="0.25">
      <c r="A3" s="9">
        <v>3</v>
      </c>
      <c r="B3" s="2" t="s">
        <v>19</v>
      </c>
      <c r="C3" s="2" t="s">
        <v>14</v>
      </c>
      <c r="D3" s="2" t="s">
        <v>20</v>
      </c>
      <c r="E3" s="2" t="s">
        <v>21</v>
      </c>
      <c r="F3" s="4">
        <v>20400000</v>
      </c>
      <c r="G3" s="2" t="s">
        <v>17</v>
      </c>
      <c r="H3" s="2" t="s">
        <v>22</v>
      </c>
      <c r="I3" s="11">
        <v>4</v>
      </c>
      <c r="J3" s="21">
        <v>1</v>
      </c>
      <c r="K3" s="21">
        <v>1</v>
      </c>
      <c r="L3" s="22" t="str">
        <f>"Priority "&amp;Table9[[#This Row],[Clean Priority]]&amp;"/Postion "&amp;Table9[[#This Row],[Position]]</f>
        <v>Priority 1/Postion 1</v>
      </c>
    </row>
    <row r="4" spans="1:12" x14ac:dyDescent="0.25">
      <c r="A4" s="9">
        <v>4</v>
      </c>
      <c r="B4" s="2" t="s">
        <v>125</v>
      </c>
      <c r="C4" s="2" t="s">
        <v>104</v>
      </c>
      <c r="D4" s="2" t="s">
        <v>126</v>
      </c>
      <c r="E4" s="2" t="s">
        <v>77</v>
      </c>
      <c r="F4" s="5">
        <v>30000000</v>
      </c>
      <c r="G4" s="2" t="s">
        <v>67</v>
      </c>
      <c r="H4" s="2" t="s">
        <v>18</v>
      </c>
      <c r="I4" s="11">
        <v>5</v>
      </c>
      <c r="J4" s="2">
        <v>1</v>
      </c>
      <c r="K4" s="2">
        <f>IF(Table9[[#This Row],[Clean Priority]]&lt;&gt;J3, 1, K3+1)</f>
        <v>2</v>
      </c>
      <c r="L4" s="11" t="str">
        <f>"Priority "&amp;Table9[[#This Row],[Clean Priority]]&amp;"/Postion "&amp;Table9[[#This Row],[Position]]</f>
        <v>Priority 1/Postion 2</v>
      </c>
    </row>
    <row r="5" spans="1:12" x14ac:dyDescent="0.25">
      <c r="A5" s="9">
        <v>5</v>
      </c>
      <c r="B5" s="2" t="s">
        <v>60</v>
      </c>
      <c r="C5" s="2" t="s">
        <v>14</v>
      </c>
      <c r="D5" s="2" t="s">
        <v>61</v>
      </c>
      <c r="E5" s="2" t="s">
        <v>62</v>
      </c>
      <c r="F5" s="5">
        <v>50000000</v>
      </c>
      <c r="G5" s="2" t="s">
        <v>17</v>
      </c>
      <c r="H5" s="2" t="s">
        <v>22</v>
      </c>
      <c r="I5" s="11">
        <v>4</v>
      </c>
      <c r="J5" s="2">
        <v>1</v>
      </c>
      <c r="K5" s="2">
        <f>IF(Table9[[#This Row],[Clean Priority]]&lt;&gt;J4, 1, K4+1)</f>
        <v>3</v>
      </c>
      <c r="L5" s="11" t="str">
        <f>"Priority "&amp;Table9[[#This Row],[Clean Priority]]&amp;"/Postion "&amp;Table9[[#This Row],[Position]]</f>
        <v>Priority 1/Postion 3</v>
      </c>
    </row>
    <row r="6" spans="1:12" x14ac:dyDescent="0.25">
      <c r="A6" s="9">
        <v>7</v>
      </c>
      <c r="B6" s="2" t="s">
        <v>26</v>
      </c>
      <c r="C6" s="2" t="s">
        <v>14</v>
      </c>
      <c r="D6" s="2" t="s">
        <v>27</v>
      </c>
      <c r="E6" s="2" t="s">
        <v>28</v>
      </c>
      <c r="F6" s="5">
        <v>36000000</v>
      </c>
      <c r="G6" s="2" t="s">
        <v>17</v>
      </c>
      <c r="H6" s="2" t="s">
        <v>18</v>
      </c>
      <c r="I6" s="11">
        <v>4</v>
      </c>
      <c r="J6" s="2">
        <v>1</v>
      </c>
      <c r="K6" s="2">
        <f>IF(Table9[[#This Row],[Clean Priority]]&lt;&gt;J5, 1, K5+1)</f>
        <v>4</v>
      </c>
      <c r="L6" s="11" t="str">
        <f>"Priority "&amp;Table9[[#This Row],[Clean Priority]]&amp;"/Postion "&amp;Table9[[#This Row],[Position]]</f>
        <v>Priority 1/Postion 4</v>
      </c>
    </row>
    <row r="7" spans="1:12" x14ac:dyDescent="0.25">
      <c r="A7" s="10">
        <v>8</v>
      </c>
      <c r="B7" s="7" t="s">
        <v>276</v>
      </c>
      <c r="C7" s="7" t="s">
        <v>46</v>
      </c>
      <c r="D7" s="7" t="s">
        <v>47</v>
      </c>
      <c r="E7" s="7" t="s">
        <v>277</v>
      </c>
      <c r="F7" s="8">
        <v>15800000</v>
      </c>
      <c r="G7" s="7" t="s">
        <v>35</v>
      </c>
      <c r="H7" s="7" t="s">
        <v>18</v>
      </c>
      <c r="I7" s="12">
        <v>4</v>
      </c>
      <c r="J7" s="7">
        <v>1</v>
      </c>
      <c r="K7" s="7">
        <f>IF(Table9[[#This Row],[Clean Priority]]&lt;&gt;J6, 1, K6+1)</f>
        <v>5</v>
      </c>
      <c r="L7" s="12" t="str">
        <f>"Priority "&amp;Table9[[#This Row],[Clean Priority]]&amp;"/Postion "&amp;Table9[[#This Row],[Position]]</f>
        <v>Priority 1/Postion 5</v>
      </c>
    </row>
    <row r="8" spans="1:12" x14ac:dyDescent="0.25">
      <c r="A8" s="9">
        <v>9</v>
      </c>
      <c r="B8" s="2" t="s">
        <v>337</v>
      </c>
      <c r="C8" s="2" t="s">
        <v>14</v>
      </c>
      <c r="D8" s="2" t="s">
        <v>338</v>
      </c>
      <c r="E8" s="2" t="s">
        <v>16</v>
      </c>
      <c r="F8" s="5">
        <v>33000000</v>
      </c>
      <c r="G8" s="2" t="s">
        <v>17</v>
      </c>
      <c r="H8" s="2" t="s">
        <v>54</v>
      </c>
      <c r="I8" s="11">
        <v>4</v>
      </c>
      <c r="J8" s="2">
        <v>1</v>
      </c>
      <c r="K8" s="2">
        <f>IF(Table9[[#This Row],[Clean Priority]]&lt;&gt;J7, 1, K7+1)</f>
        <v>6</v>
      </c>
      <c r="L8" s="11" t="str">
        <f>"Priority "&amp;Table9[[#This Row],[Clean Priority]]&amp;"/Postion "&amp;Table9[[#This Row],[Position]]</f>
        <v>Priority 1/Postion 6</v>
      </c>
    </row>
    <row r="9" spans="1:12" x14ac:dyDescent="0.25">
      <c r="A9" s="9">
        <v>10</v>
      </c>
      <c r="B9" s="2" t="s">
        <v>323</v>
      </c>
      <c r="C9" s="2" t="s">
        <v>72</v>
      </c>
      <c r="D9" s="2" t="s">
        <v>324</v>
      </c>
      <c r="E9" s="2" t="s">
        <v>77</v>
      </c>
      <c r="F9" s="5">
        <v>18000000</v>
      </c>
      <c r="G9" s="2" t="s">
        <v>67</v>
      </c>
      <c r="H9" s="2" t="s">
        <v>54</v>
      </c>
      <c r="I9" s="11">
        <v>4</v>
      </c>
      <c r="J9" s="2">
        <v>1</v>
      </c>
      <c r="K9" s="2">
        <f>IF(Table9[[#This Row],[Clean Priority]]&lt;&gt;J8, 1, K8+1)</f>
        <v>7</v>
      </c>
      <c r="L9" s="11" t="str">
        <f>"Priority "&amp;Table9[[#This Row],[Clean Priority]]&amp;"/Postion "&amp;Table9[[#This Row],[Position]]</f>
        <v>Priority 1/Postion 7</v>
      </c>
    </row>
    <row r="10" spans="1:12" x14ac:dyDescent="0.25">
      <c r="A10" s="9">
        <v>11</v>
      </c>
      <c r="B10" s="2" t="s">
        <v>225</v>
      </c>
      <c r="C10" s="2" t="s">
        <v>51</v>
      </c>
      <c r="D10" s="2" t="s">
        <v>226</v>
      </c>
      <c r="E10" s="2" t="s">
        <v>53</v>
      </c>
      <c r="F10" s="5">
        <v>40000000</v>
      </c>
      <c r="G10" s="2" t="s">
        <v>17</v>
      </c>
      <c r="H10" s="2" t="s">
        <v>18</v>
      </c>
      <c r="I10" s="11">
        <v>4</v>
      </c>
      <c r="J10" s="2">
        <v>1</v>
      </c>
      <c r="K10" s="2">
        <f>IF(Table9[[#This Row],[Clean Priority]]&lt;&gt;J9, 1, K9+1)</f>
        <v>8</v>
      </c>
      <c r="L10" s="11" t="str">
        <f>"Priority "&amp;Table9[[#This Row],[Clean Priority]]&amp;"/Postion "&amp;Table9[[#This Row],[Position]]</f>
        <v>Priority 1/Postion 8</v>
      </c>
    </row>
    <row r="11" spans="1:12" x14ac:dyDescent="0.25">
      <c r="A11" s="9">
        <v>14</v>
      </c>
      <c r="B11" s="2" t="s">
        <v>157</v>
      </c>
      <c r="C11" s="2" t="s">
        <v>158</v>
      </c>
      <c r="D11" s="2" t="s">
        <v>159</v>
      </c>
      <c r="E11" s="2" t="s">
        <v>101</v>
      </c>
      <c r="F11" s="5">
        <v>25000000</v>
      </c>
      <c r="G11" s="2" t="s">
        <v>102</v>
      </c>
      <c r="H11" s="2" t="s">
        <v>54</v>
      </c>
      <c r="I11" s="11">
        <v>5</v>
      </c>
      <c r="J11" s="2">
        <v>1</v>
      </c>
      <c r="K11" s="2">
        <f>IF(Table9[[#This Row],[Clean Priority]]&lt;&gt;J10, 1, K10+1)</f>
        <v>9</v>
      </c>
      <c r="L11" s="11" t="str">
        <f>"Priority "&amp;Table9[[#This Row],[Clean Priority]]&amp;"/Postion "&amp;Table9[[#This Row],[Position]]</f>
        <v>Priority 1/Postion 9</v>
      </c>
    </row>
    <row r="12" spans="1:12" x14ac:dyDescent="0.25">
      <c r="A12" s="9">
        <v>16</v>
      </c>
      <c r="B12" s="2" t="s">
        <v>400</v>
      </c>
      <c r="C12" s="2" t="s">
        <v>32</v>
      </c>
      <c r="D12" s="2" t="s">
        <v>401</v>
      </c>
      <c r="E12" s="2" t="s">
        <v>402</v>
      </c>
      <c r="F12" s="5">
        <v>42000000</v>
      </c>
      <c r="G12" s="2" t="s">
        <v>35</v>
      </c>
      <c r="H12" s="2" t="s">
        <v>54</v>
      </c>
      <c r="I12" s="11">
        <v>4</v>
      </c>
      <c r="J12" s="2">
        <v>1</v>
      </c>
      <c r="K12" s="2">
        <f>IF(Table9[[#This Row],[Clean Priority]]&lt;&gt;J11, 1, K11+1)</f>
        <v>10</v>
      </c>
      <c r="L12" s="11" t="str">
        <f>"Priority "&amp;Table9[[#This Row],[Clean Priority]]&amp;"/Postion "&amp;Table9[[#This Row],[Position]]</f>
        <v>Priority 1/Postion 10</v>
      </c>
    </row>
    <row r="13" spans="1:12" x14ac:dyDescent="0.25">
      <c r="A13" s="9">
        <v>19</v>
      </c>
      <c r="B13" s="2" t="s">
        <v>495</v>
      </c>
      <c r="C13" s="2" t="s">
        <v>99</v>
      </c>
      <c r="D13" s="2" t="s">
        <v>496</v>
      </c>
      <c r="E13" s="2" t="s">
        <v>176</v>
      </c>
      <c r="F13" s="5">
        <v>38000000</v>
      </c>
      <c r="G13" s="2" t="s">
        <v>102</v>
      </c>
      <c r="H13" s="2" t="s">
        <v>54</v>
      </c>
      <c r="I13" s="11">
        <v>5</v>
      </c>
      <c r="J13" s="2">
        <v>1</v>
      </c>
      <c r="K13" s="2">
        <f>IF(Table9[[#This Row],[Clean Priority]]&lt;&gt;J12, 1, K12+1)</f>
        <v>11</v>
      </c>
      <c r="L13" s="11" t="str">
        <f>"Priority "&amp;Table9[[#This Row],[Clean Priority]]&amp;"/Postion "&amp;Table9[[#This Row],[Position]]</f>
        <v>Priority 1/Postion 11</v>
      </c>
    </row>
    <row r="14" spans="1:12" x14ac:dyDescent="0.25">
      <c r="A14" s="9">
        <v>22</v>
      </c>
      <c r="B14" s="2" t="s">
        <v>524</v>
      </c>
      <c r="C14" s="2" t="s">
        <v>51</v>
      </c>
      <c r="D14" s="2" t="s">
        <v>525</v>
      </c>
      <c r="E14" s="2" t="s">
        <v>53</v>
      </c>
      <c r="F14" s="5">
        <v>20000000</v>
      </c>
      <c r="G14" s="2" t="s">
        <v>17</v>
      </c>
      <c r="H14" s="2" t="s">
        <v>54</v>
      </c>
      <c r="I14" s="11">
        <v>4</v>
      </c>
      <c r="J14" s="2">
        <v>1</v>
      </c>
      <c r="K14" s="2">
        <f>IF(Table9[[#This Row],[Clean Priority]]&lt;&gt;J13, 1, K13+1)</f>
        <v>12</v>
      </c>
      <c r="L14" s="11" t="str">
        <f>"Priority "&amp;Table9[[#This Row],[Clean Priority]]&amp;"/Postion "&amp;Table9[[#This Row],[Position]]</f>
        <v>Priority 1/Postion 12</v>
      </c>
    </row>
    <row r="15" spans="1:12" x14ac:dyDescent="0.25">
      <c r="A15" s="9">
        <v>23</v>
      </c>
      <c r="B15" s="2" t="s">
        <v>378</v>
      </c>
      <c r="C15" s="2" t="s">
        <v>32</v>
      </c>
      <c r="D15" s="2" t="s">
        <v>379</v>
      </c>
      <c r="E15" s="2" t="s">
        <v>380</v>
      </c>
      <c r="F15" s="5">
        <v>24000000</v>
      </c>
      <c r="G15" s="2" t="s">
        <v>35</v>
      </c>
      <c r="H15" s="2" t="s">
        <v>54</v>
      </c>
      <c r="I15" s="11">
        <v>4</v>
      </c>
      <c r="J15" s="2">
        <v>1</v>
      </c>
      <c r="K15" s="2">
        <f>IF(Table9[[#This Row],[Clean Priority]]&lt;&gt;J14, 1, K14+1)</f>
        <v>13</v>
      </c>
      <c r="L15" s="11" t="str">
        <f>"Priority "&amp;Table9[[#This Row],[Clean Priority]]&amp;"/Postion "&amp;Table9[[#This Row],[Position]]</f>
        <v>Priority 1/Postion 13</v>
      </c>
    </row>
    <row r="16" spans="1:12" x14ac:dyDescent="0.25">
      <c r="A16" s="9">
        <v>24</v>
      </c>
      <c r="B16" s="2" t="s">
        <v>500</v>
      </c>
      <c r="C16" s="2" t="s">
        <v>14</v>
      </c>
      <c r="D16" s="2" t="s">
        <v>501</v>
      </c>
      <c r="E16" s="2" t="s">
        <v>502</v>
      </c>
      <c r="F16" s="5">
        <v>25000000</v>
      </c>
      <c r="G16" s="2" t="s">
        <v>17</v>
      </c>
      <c r="H16" s="2" t="s">
        <v>22</v>
      </c>
      <c r="I16" s="11">
        <v>4</v>
      </c>
      <c r="J16" s="2">
        <v>1</v>
      </c>
      <c r="K16" s="2">
        <f>IF(Table9[[#This Row],[Clean Priority]]&lt;&gt;J15, 1, K15+1)</f>
        <v>14</v>
      </c>
      <c r="L16" s="11" t="str">
        <f>"Priority "&amp;Table9[[#This Row],[Clean Priority]]&amp;"/Postion "&amp;Table9[[#This Row],[Position]]</f>
        <v>Priority 1/Postion 14</v>
      </c>
    </row>
    <row r="17" spans="1:12" x14ac:dyDescent="0.25">
      <c r="A17" s="9">
        <v>25</v>
      </c>
      <c r="B17" s="2" t="s">
        <v>234</v>
      </c>
      <c r="C17" s="2" t="s">
        <v>64</v>
      </c>
      <c r="D17" s="2" t="s">
        <v>235</v>
      </c>
      <c r="E17" s="2" t="s">
        <v>193</v>
      </c>
      <c r="F17" s="5">
        <v>50000000</v>
      </c>
      <c r="G17" s="2" t="s">
        <v>67</v>
      </c>
      <c r="H17" s="2" t="s">
        <v>18</v>
      </c>
      <c r="I17" s="11">
        <v>4</v>
      </c>
      <c r="J17" s="2">
        <v>1</v>
      </c>
      <c r="K17" s="2">
        <f>IF(Table9[[#This Row],[Clean Priority]]&lt;&gt;J16, 1, K16+1)</f>
        <v>15</v>
      </c>
      <c r="L17" s="11" t="str">
        <f>"Priority "&amp;Table9[[#This Row],[Clean Priority]]&amp;"/Postion "&amp;Table9[[#This Row],[Position]]</f>
        <v>Priority 1/Postion 15</v>
      </c>
    </row>
    <row r="18" spans="1:12" x14ac:dyDescent="0.25">
      <c r="A18" s="9">
        <v>26</v>
      </c>
      <c r="B18" s="2" t="s">
        <v>210</v>
      </c>
      <c r="C18" s="2" t="s">
        <v>158</v>
      </c>
      <c r="D18" s="2" t="s">
        <v>211</v>
      </c>
      <c r="E18" s="2" t="s">
        <v>176</v>
      </c>
      <c r="F18" s="5">
        <v>35000000</v>
      </c>
      <c r="G18" s="2" t="s">
        <v>102</v>
      </c>
      <c r="H18" s="2" t="s">
        <v>54</v>
      </c>
      <c r="I18" s="11">
        <v>5</v>
      </c>
      <c r="J18" s="2">
        <v>1</v>
      </c>
      <c r="K18" s="2">
        <f>IF(Table9[[#This Row],[Clean Priority]]&lt;&gt;J17, 1, K17+1)</f>
        <v>16</v>
      </c>
      <c r="L18" s="11" t="str">
        <f>"Priority "&amp;Table9[[#This Row],[Clean Priority]]&amp;"/Postion "&amp;Table9[[#This Row],[Position]]</f>
        <v>Priority 1/Postion 16</v>
      </c>
    </row>
    <row r="19" spans="1:12" x14ac:dyDescent="0.25">
      <c r="A19" s="9">
        <v>28</v>
      </c>
      <c r="B19" s="2" t="s">
        <v>285</v>
      </c>
      <c r="C19" s="2" t="s">
        <v>261</v>
      </c>
      <c r="D19" s="2" t="s">
        <v>286</v>
      </c>
      <c r="E19" s="2" t="s">
        <v>185</v>
      </c>
      <c r="F19" s="5">
        <v>40000000</v>
      </c>
      <c r="G19" s="2" t="s">
        <v>35</v>
      </c>
      <c r="H19" s="2" t="s">
        <v>54</v>
      </c>
      <c r="I19" s="11">
        <v>4</v>
      </c>
      <c r="J19" s="2">
        <v>1</v>
      </c>
      <c r="K19" s="2">
        <f>IF(Table9[[#This Row],[Clean Priority]]&lt;&gt;J18, 1, K18+1)</f>
        <v>17</v>
      </c>
      <c r="L19" s="11" t="str">
        <f>"Priority "&amp;Table9[[#This Row],[Clean Priority]]&amp;"/Postion "&amp;Table9[[#This Row],[Position]]</f>
        <v>Priority 1/Postion 17</v>
      </c>
    </row>
    <row r="20" spans="1:12" x14ac:dyDescent="0.25">
      <c r="A20" s="9">
        <v>29</v>
      </c>
      <c r="B20" s="2" t="s">
        <v>282</v>
      </c>
      <c r="C20" s="2" t="s">
        <v>283</v>
      </c>
      <c r="D20" s="2" t="s">
        <v>284</v>
      </c>
      <c r="E20" s="2" t="s">
        <v>277</v>
      </c>
      <c r="F20" s="5">
        <v>30000000</v>
      </c>
      <c r="G20" s="2" t="s">
        <v>35</v>
      </c>
      <c r="H20" s="2" t="s">
        <v>54</v>
      </c>
      <c r="I20" s="11">
        <v>4</v>
      </c>
      <c r="J20" s="2">
        <v>1</v>
      </c>
      <c r="K20" s="2">
        <f>IF(Table9[[#This Row],[Clean Priority]]&lt;&gt;J19, 1, K19+1)</f>
        <v>18</v>
      </c>
      <c r="L20" s="11" t="str">
        <f>"Priority "&amp;Table9[[#This Row],[Clean Priority]]&amp;"/Postion "&amp;Table9[[#This Row],[Position]]</f>
        <v>Priority 1/Postion 18</v>
      </c>
    </row>
    <row r="21" spans="1:12" x14ac:dyDescent="0.25">
      <c r="A21" s="9">
        <v>33</v>
      </c>
      <c r="B21" s="2" t="s">
        <v>68</v>
      </c>
      <c r="C21" s="2" t="s">
        <v>64</v>
      </c>
      <c r="D21" s="2" t="s">
        <v>69</v>
      </c>
      <c r="E21" s="2" t="s">
        <v>70</v>
      </c>
      <c r="F21" s="5">
        <v>31000000</v>
      </c>
      <c r="G21" s="2" t="s">
        <v>67</v>
      </c>
      <c r="H21" s="2" t="s">
        <v>18</v>
      </c>
      <c r="I21" s="11">
        <v>4</v>
      </c>
      <c r="J21" s="2">
        <v>1</v>
      </c>
      <c r="K21" s="2">
        <f>IF(Table9[[#This Row],[Clean Priority]]&lt;&gt;J20, 1, K20+1)</f>
        <v>19</v>
      </c>
      <c r="L21" s="11" t="str">
        <f>"Priority "&amp;Table9[[#This Row],[Clean Priority]]&amp;"/Postion "&amp;Table9[[#This Row],[Position]]</f>
        <v>Priority 1/Postion 19</v>
      </c>
    </row>
    <row r="22" spans="1:12" x14ac:dyDescent="0.25">
      <c r="A22" s="9">
        <v>34</v>
      </c>
      <c r="B22" s="2" t="s">
        <v>484</v>
      </c>
      <c r="C22" s="2" t="s">
        <v>485</v>
      </c>
      <c r="D22" s="2" t="s">
        <v>486</v>
      </c>
      <c r="E22" s="2" t="s">
        <v>242</v>
      </c>
      <c r="F22" s="5">
        <v>29000000</v>
      </c>
      <c r="G22" s="2" t="s">
        <v>243</v>
      </c>
      <c r="H22" s="2" t="s">
        <v>54</v>
      </c>
      <c r="I22" s="11">
        <v>4</v>
      </c>
      <c r="J22" s="2">
        <v>1</v>
      </c>
      <c r="K22" s="2">
        <f>IF(Table9[[#This Row],[Clean Priority]]&lt;&gt;J21, 1, K21+1)</f>
        <v>20</v>
      </c>
      <c r="L22" s="11" t="str">
        <f>"Priority "&amp;Table9[[#This Row],[Clean Priority]]&amp;"/Postion "&amp;Table9[[#This Row],[Position]]</f>
        <v>Priority 1/Postion 20</v>
      </c>
    </row>
    <row r="23" spans="1:12" x14ac:dyDescent="0.25">
      <c r="A23" s="9">
        <v>35</v>
      </c>
      <c r="B23" s="2" t="s">
        <v>388</v>
      </c>
      <c r="C23" s="2" t="s">
        <v>384</v>
      </c>
      <c r="D23" s="2" t="s">
        <v>389</v>
      </c>
      <c r="E23" s="2" t="s">
        <v>58</v>
      </c>
      <c r="F23" s="5">
        <v>35000000</v>
      </c>
      <c r="G23" s="2" t="s">
        <v>35</v>
      </c>
      <c r="H23" s="2" t="s">
        <v>18</v>
      </c>
      <c r="I23" s="11">
        <v>4</v>
      </c>
      <c r="J23" s="2">
        <v>1</v>
      </c>
      <c r="K23" s="2">
        <f>IF(Table9[[#This Row],[Clean Priority]]&lt;&gt;J22, 1, K22+1)</f>
        <v>21</v>
      </c>
      <c r="L23" s="11" t="str">
        <f>"Priority "&amp;Table9[[#This Row],[Clean Priority]]&amp;"/Postion "&amp;Table9[[#This Row],[Position]]</f>
        <v>Priority 1/Postion 21</v>
      </c>
    </row>
    <row r="24" spans="1:12" x14ac:dyDescent="0.25">
      <c r="A24" s="9">
        <v>36</v>
      </c>
      <c r="B24" s="2" t="s">
        <v>329</v>
      </c>
      <c r="C24" s="2" t="s">
        <v>72</v>
      </c>
      <c r="D24" s="2" t="s">
        <v>330</v>
      </c>
      <c r="E24" s="2" t="s">
        <v>77</v>
      </c>
      <c r="F24" s="5">
        <v>44000000</v>
      </c>
      <c r="G24" s="2" t="s">
        <v>67</v>
      </c>
      <c r="H24" s="2" t="s">
        <v>18</v>
      </c>
      <c r="I24" s="11">
        <v>4</v>
      </c>
      <c r="J24" s="2">
        <v>1</v>
      </c>
      <c r="K24" s="2">
        <f>IF(Table9[[#This Row],[Clean Priority]]&lt;&gt;J23, 1, K23+1)</f>
        <v>22</v>
      </c>
      <c r="L24" s="11" t="str">
        <f>"Priority "&amp;Table9[[#This Row],[Clean Priority]]&amp;"/Postion "&amp;Table9[[#This Row],[Position]]</f>
        <v>Priority 1/Postion 22</v>
      </c>
    </row>
    <row r="25" spans="1:12" x14ac:dyDescent="0.25">
      <c r="A25" s="10">
        <v>37</v>
      </c>
      <c r="B25" s="7" t="s">
        <v>227</v>
      </c>
      <c r="C25" s="7" t="s">
        <v>46</v>
      </c>
      <c r="D25" s="7" t="s">
        <v>47</v>
      </c>
      <c r="E25" s="7" t="s">
        <v>193</v>
      </c>
      <c r="F25" s="8">
        <v>20000000</v>
      </c>
      <c r="G25" s="7" t="s">
        <v>67</v>
      </c>
      <c r="H25" s="7" t="s">
        <v>18</v>
      </c>
      <c r="I25" s="12">
        <v>4</v>
      </c>
      <c r="J25" s="7">
        <v>1</v>
      </c>
      <c r="K25" s="7">
        <f>IF(Table9[[#This Row],[Clean Priority]]&lt;&gt;J24, 1, K24+1)</f>
        <v>23</v>
      </c>
      <c r="L25" s="12" t="str">
        <f>"Priority "&amp;Table9[[#This Row],[Clean Priority]]&amp;"/Postion "&amp;Table9[[#This Row],[Position]]</f>
        <v>Priority 1/Postion 23</v>
      </c>
    </row>
    <row r="26" spans="1:12" x14ac:dyDescent="0.25">
      <c r="A26" s="9">
        <v>38</v>
      </c>
      <c r="B26" s="2" t="s">
        <v>466</v>
      </c>
      <c r="C26" s="2" t="s">
        <v>384</v>
      </c>
      <c r="D26" s="2" t="s">
        <v>467</v>
      </c>
      <c r="E26" s="2" t="s">
        <v>58</v>
      </c>
      <c r="F26" s="5">
        <v>30000000</v>
      </c>
      <c r="G26" s="2" t="s">
        <v>35</v>
      </c>
      <c r="H26" s="2" t="s">
        <v>54</v>
      </c>
      <c r="I26" s="11">
        <v>4</v>
      </c>
      <c r="J26" s="2">
        <v>1</v>
      </c>
      <c r="K26" s="2">
        <f>IF(Table9[[#This Row],[Clean Priority]]&lt;&gt;J25, 1, K25+1)</f>
        <v>24</v>
      </c>
      <c r="L26" s="11" t="str">
        <f>"Priority "&amp;Table9[[#This Row],[Clean Priority]]&amp;"/Postion "&amp;Table9[[#This Row],[Position]]</f>
        <v>Priority 1/Postion 24</v>
      </c>
    </row>
    <row r="27" spans="1:12" x14ac:dyDescent="0.25">
      <c r="A27" s="9">
        <v>40</v>
      </c>
      <c r="B27" s="2" t="s">
        <v>409</v>
      </c>
      <c r="C27" s="2" t="s">
        <v>151</v>
      </c>
      <c r="D27" s="2" t="s">
        <v>410</v>
      </c>
      <c r="E27" s="2" t="s">
        <v>77</v>
      </c>
      <c r="F27" s="5">
        <v>25000000</v>
      </c>
      <c r="G27" s="2" t="s">
        <v>67</v>
      </c>
      <c r="H27" s="2" t="s">
        <v>18</v>
      </c>
      <c r="I27" s="11">
        <v>4</v>
      </c>
      <c r="J27" s="2">
        <v>1</v>
      </c>
      <c r="K27" s="2">
        <f>IF(Table9[[#This Row],[Clean Priority]]&lt;&gt;J26, 1, K26+1)</f>
        <v>25</v>
      </c>
      <c r="L27" s="11" t="str">
        <f>"Priority "&amp;Table9[[#This Row],[Clean Priority]]&amp;"/Postion "&amp;Table9[[#This Row],[Position]]</f>
        <v>Priority 1/Postion 25</v>
      </c>
    </row>
    <row r="28" spans="1:12" x14ac:dyDescent="0.25">
      <c r="A28" s="9">
        <v>44</v>
      </c>
      <c r="B28" s="2" t="s">
        <v>348</v>
      </c>
      <c r="C28" s="2" t="s">
        <v>349</v>
      </c>
      <c r="D28" s="2" t="s">
        <v>350</v>
      </c>
      <c r="E28" s="2" t="s">
        <v>156</v>
      </c>
      <c r="F28" s="5">
        <v>38000000</v>
      </c>
      <c r="G28" s="2" t="s">
        <v>35</v>
      </c>
      <c r="H28" s="2" t="s">
        <v>18</v>
      </c>
      <c r="I28" s="11">
        <v>4</v>
      </c>
      <c r="J28" s="2">
        <v>1</v>
      </c>
      <c r="K28" s="2">
        <f>IF(Table9[[#This Row],[Clean Priority]]&lt;&gt;J27, 1, K27+1)</f>
        <v>26</v>
      </c>
      <c r="L28" s="11" t="str">
        <f>"Priority "&amp;Table9[[#This Row],[Clean Priority]]&amp;"/Postion "&amp;Table9[[#This Row],[Position]]</f>
        <v>Priority 1/Postion 26</v>
      </c>
    </row>
    <row r="29" spans="1:12" x14ac:dyDescent="0.25">
      <c r="A29" s="9">
        <v>45</v>
      </c>
      <c r="B29" s="2" t="s">
        <v>386</v>
      </c>
      <c r="C29" s="2" t="s">
        <v>384</v>
      </c>
      <c r="D29" s="2" t="s">
        <v>387</v>
      </c>
      <c r="E29" s="2" t="s">
        <v>58</v>
      </c>
      <c r="F29" s="5">
        <v>30000000</v>
      </c>
      <c r="G29" s="2" t="s">
        <v>35</v>
      </c>
      <c r="H29" s="2" t="s">
        <v>54</v>
      </c>
      <c r="I29" s="11">
        <v>4</v>
      </c>
      <c r="J29" s="2">
        <v>1</v>
      </c>
      <c r="K29" s="2">
        <f>IF(Table9[[#This Row],[Clean Priority]]&lt;&gt;J28, 1, K28+1)</f>
        <v>27</v>
      </c>
      <c r="L29" s="11" t="str">
        <f>"Priority "&amp;Table9[[#This Row],[Clean Priority]]&amp;"/Postion "&amp;Table9[[#This Row],[Position]]</f>
        <v>Priority 1/Postion 27</v>
      </c>
    </row>
    <row r="30" spans="1:12" x14ac:dyDescent="0.25">
      <c r="A30" s="9">
        <v>51</v>
      </c>
      <c r="B30" s="2" t="s">
        <v>420</v>
      </c>
      <c r="C30" s="2" t="s">
        <v>416</v>
      </c>
      <c r="D30" s="2" t="s">
        <v>421</v>
      </c>
      <c r="E30" s="2" t="s">
        <v>101</v>
      </c>
      <c r="F30" s="5">
        <v>35000000</v>
      </c>
      <c r="G30" s="2" t="s">
        <v>102</v>
      </c>
      <c r="H30" s="2" t="s">
        <v>22</v>
      </c>
      <c r="I30" s="11">
        <v>4</v>
      </c>
      <c r="J30" s="2">
        <v>1</v>
      </c>
      <c r="K30" s="2">
        <f>IF(Table9[[#This Row],[Clean Priority]]&lt;&gt;J29, 1, K29+1)</f>
        <v>28</v>
      </c>
      <c r="L30" s="11" t="str">
        <f>"Priority "&amp;Table9[[#This Row],[Clean Priority]]&amp;"/Postion "&amp;Table9[[#This Row],[Position]]</f>
        <v>Priority 1/Postion 28</v>
      </c>
    </row>
    <row r="31" spans="1:12" x14ac:dyDescent="0.25">
      <c r="A31" s="9">
        <v>53</v>
      </c>
      <c r="B31" s="2" t="s">
        <v>127</v>
      </c>
      <c r="C31" s="2" t="s">
        <v>96</v>
      </c>
      <c r="D31" s="2" t="s">
        <v>128</v>
      </c>
      <c r="E31" s="2" t="s">
        <v>53</v>
      </c>
      <c r="F31" s="5">
        <v>28000000</v>
      </c>
      <c r="G31" s="2" t="s">
        <v>17</v>
      </c>
      <c r="H31" s="2" t="s">
        <v>54</v>
      </c>
      <c r="I31" s="11">
        <v>5</v>
      </c>
      <c r="J31" s="2">
        <v>1</v>
      </c>
      <c r="K31" s="2">
        <f>IF(Table9[[#This Row],[Clean Priority]]&lt;&gt;J30, 1, K30+1)</f>
        <v>29</v>
      </c>
      <c r="L31" s="11" t="str">
        <f>"Priority "&amp;Table9[[#This Row],[Clean Priority]]&amp;"/Postion "&amp;Table9[[#This Row],[Position]]</f>
        <v>Priority 1/Postion 29</v>
      </c>
    </row>
    <row r="32" spans="1:12" x14ac:dyDescent="0.25">
      <c r="A32" s="9">
        <v>55</v>
      </c>
      <c r="B32" s="2" t="s">
        <v>497</v>
      </c>
      <c r="C32" s="2" t="s">
        <v>498</v>
      </c>
      <c r="D32" s="2" t="s">
        <v>499</v>
      </c>
      <c r="E32" s="2" t="s">
        <v>311</v>
      </c>
      <c r="F32" s="5">
        <v>20000000</v>
      </c>
      <c r="G32" s="2" t="s">
        <v>312</v>
      </c>
      <c r="H32" s="2" t="s">
        <v>18</v>
      </c>
      <c r="I32" s="11">
        <v>5</v>
      </c>
      <c r="J32" s="2">
        <v>1</v>
      </c>
      <c r="K32" s="2">
        <f>IF(Table9[[#This Row],[Clean Priority]]&lt;&gt;J31, 1, K31+1)</f>
        <v>30</v>
      </c>
      <c r="L32" s="11" t="str">
        <f>"Priority "&amp;Table9[[#This Row],[Clean Priority]]&amp;"/Postion "&amp;Table9[[#This Row],[Position]]</f>
        <v>Priority 1/Postion 30</v>
      </c>
    </row>
    <row r="33" spans="1:12" x14ac:dyDescent="0.25">
      <c r="A33" s="9">
        <v>57</v>
      </c>
      <c r="B33" s="2" t="s">
        <v>432</v>
      </c>
      <c r="C33" s="2" t="s">
        <v>151</v>
      </c>
      <c r="D33" s="2" t="s">
        <v>433</v>
      </c>
      <c r="E33" s="2" t="s">
        <v>77</v>
      </c>
      <c r="F33" s="5">
        <v>9000000</v>
      </c>
      <c r="G33" s="2" t="s">
        <v>67</v>
      </c>
      <c r="H33" s="2" t="s">
        <v>18</v>
      </c>
      <c r="I33" s="11">
        <v>4</v>
      </c>
      <c r="J33" s="2">
        <v>1</v>
      </c>
      <c r="K33" s="2">
        <f>IF(Table9[[#This Row],[Clean Priority]]&lt;&gt;J32, 1, K32+1)</f>
        <v>31</v>
      </c>
      <c r="L33" s="11" t="str">
        <f>"Priority "&amp;Table9[[#This Row],[Clean Priority]]&amp;"/Postion "&amp;Table9[[#This Row],[Position]]</f>
        <v>Priority 1/Postion 31</v>
      </c>
    </row>
    <row r="34" spans="1:12" x14ac:dyDescent="0.25">
      <c r="A34" s="9">
        <v>59</v>
      </c>
      <c r="B34" s="2" t="s">
        <v>478</v>
      </c>
      <c r="C34" s="2" t="s">
        <v>99</v>
      </c>
      <c r="D34" s="2" t="s">
        <v>479</v>
      </c>
      <c r="E34" s="2" t="s">
        <v>176</v>
      </c>
      <c r="F34" s="5">
        <v>20000000</v>
      </c>
      <c r="G34" s="2" t="s">
        <v>102</v>
      </c>
      <c r="H34" s="2" t="s">
        <v>18</v>
      </c>
      <c r="I34" s="11">
        <v>5</v>
      </c>
      <c r="J34" s="2">
        <v>1</v>
      </c>
      <c r="K34" s="2">
        <f>IF(Table9[[#This Row],[Clean Priority]]&lt;&gt;J33, 1, K33+1)</f>
        <v>32</v>
      </c>
      <c r="L34" s="11" t="str">
        <f>"Priority "&amp;Table9[[#This Row],[Clean Priority]]&amp;"/Postion "&amp;Table9[[#This Row],[Position]]</f>
        <v>Priority 1/Postion 32</v>
      </c>
    </row>
    <row r="35" spans="1:12" x14ac:dyDescent="0.25">
      <c r="A35" s="9">
        <v>63</v>
      </c>
      <c r="B35" s="2" t="s">
        <v>29</v>
      </c>
      <c r="C35" s="2" t="s">
        <v>14</v>
      </c>
      <c r="D35" s="2" t="s">
        <v>30</v>
      </c>
      <c r="E35" s="2" t="s">
        <v>21</v>
      </c>
      <c r="F35" s="5">
        <v>24000000</v>
      </c>
      <c r="G35" s="2" t="s">
        <v>17</v>
      </c>
      <c r="H35" s="2" t="s">
        <v>22</v>
      </c>
      <c r="I35" s="11">
        <v>4</v>
      </c>
      <c r="J35" s="2">
        <v>1</v>
      </c>
      <c r="K35" s="2">
        <f>IF(Table9[[#This Row],[Clean Priority]]&lt;&gt;J34, 1, K34+1)</f>
        <v>33</v>
      </c>
      <c r="L35" s="11" t="str">
        <f>"Priority "&amp;Table9[[#This Row],[Clean Priority]]&amp;"/Postion "&amp;Table9[[#This Row],[Position]]</f>
        <v>Priority 1/Postion 33</v>
      </c>
    </row>
    <row r="36" spans="1:12" x14ac:dyDescent="0.25">
      <c r="A36" s="9">
        <v>64</v>
      </c>
      <c r="B36" s="2" t="s">
        <v>50</v>
      </c>
      <c r="C36" s="2" t="s">
        <v>51</v>
      </c>
      <c r="D36" s="2" t="s">
        <v>52</v>
      </c>
      <c r="E36" s="2" t="s">
        <v>53</v>
      </c>
      <c r="F36" s="5">
        <v>13000000</v>
      </c>
      <c r="G36" s="2" t="s">
        <v>17</v>
      </c>
      <c r="H36" s="2" t="s">
        <v>54</v>
      </c>
      <c r="I36" s="11">
        <v>4</v>
      </c>
      <c r="J36" s="2">
        <v>1</v>
      </c>
      <c r="K36" s="2">
        <f>IF(Table9[[#This Row],[Clean Priority]]&lt;&gt;J35, 1, K35+1)</f>
        <v>34</v>
      </c>
      <c r="L36" s="11" t="str">
        <f>"Priority "&amp;Table9[[#This Row],[Clean Priority]]&amp;"/Postion "&amp;Table9[[#This Row],[Position]]</f>
        <v>Priority 1/Postion 34</v>
      </c>
    </row>
    <row r="37" spans="1:12" x14ac:dyDescent="0.25">
      <c r="A37" s="10">
        <v>67</v>
      </c>
      <c r="B37" s="7" t="s">
        <v>280</v>
      </c>
      <c r="C37" s="7" t="s">
        <v>46</v>
      </c>
      <c r="D37" s="7" t="s">
        <v>47</v>
      </c>
      <c r="E37" s="7" t="s">
        <v>281</v>
      </c>
      <c r="F37" s="8">
        <v>40000000</v>
      </c>
      <c r="G37" s="7" t="s">
        <v>35</v>
      </c>
      <c r="H37" s="7" t="s">
        <v>54</v>
      </c>
      <c r="I37" s="12">
        <v>4</v>
      </c>
      <c r="J37" s="7">
        <v>1</v>
      </c>
      <c r="K37" s="7">
        <f>IF(Table9[[#This Row],[Clean Priority]]&lt;&gt;J36, 1, K36+1)</f>
        <v>35</v>
      </c>
      <c r="L37" s="12" t="str">
        <f>"Priority "&amp;Table9[[#This Row],[Clean Priority]]&amp;"/Postion "&amp;Table9[[#This Row],[Position]]</f>
        <v>Priority 1/Postion 35</v>
      </c>
    </row>
    <row r="38" spans="1:12" x14ac:dyDescent="0.25">
      <c r="A38" s="9">
        <v>68</v>
      </c>
      <c r="B38" s="2" t="s">
        <v>179</v>
      </c>
      <c r="C38" s="2" t="s">
        <v>64</v>
      </c>
      <c r="D38" s="2" t="s">
        <v>180</v>
      </c>
      <c r="E38" s="2" t="s">
        <v>181</v>
      </c>
      <c r="F38" s="5">
        <v>38000000</v>
      </c>
      <c r="G38" s="2" t="s">
        <v>67</v>
      </c>
      <c r="H38" s="2" t="s">
        <v>22</v>
      </c>
      <c r="I38" s="11">
        <v>4</v>
      </c>
      <c r="J38" s="2">
        <v>1</v>
      </c>
      <c r="K38" s="2">
        <f>IF(Table9[[#This Row],[Clean Priority]]&lt;&gt;J37, 1, K37+1)</f>
        <v>36</v>
      </c>
      <c r="L38" s="11" t="str">
        <f>"Priority "&amp;Table9[[#This Row],[Clean Priority]]&amp;"/Postion "&amp;Table9[[#This Row],[Position]]</f>
        <v>Priority 1/Postion 36</v>
      </c>
    </row>
    <row r="39" spans="1:12" x14ac:dyDescent="0.25">
      <c r="A39" s="9">
        <v>70</v>
      </c>
      <c r="B39" s="2" t="s">
        <v>403</v>
      </c>
      <c r="C39" s="2" t="s">
        <v>154</v>
      </c>
      <c r="D39" s="2" t="s">
        <v>404</v>
      </c>
      <c r="E39" s="2" t="s">
        <v>257</v>
      </c>
      <c r="F39" s="5">
        <v>25000000</v>
      </c>
      <c r="G39" s="2" t="s">
        <v>35</v>
      </c>
      <c r="H39" s="2" t="s">
        <v>54</v>
      </c>
      <c r="I39" s="11">
        <v>4</v>
      </c>
      <c r="J39" s="2">
        <v>1</v>
      </c>
      <c r="K39" s="2">
        <f>IF(Table9[[#This Row],[Clean Priority]]&lt;&gt;J38, 1, K38+1)</f>
        <v>37</v>
      </c>
      <c r="L39" s="11" t="str">
        <f>"Priority "&amp;Table9[[#This Row],[Clean Priority]]&amp;"/Postion "&amp;Table9[[#This Row],[Position]]</f>
        <v>Priority 1/Postion 37</v>
      </c>
    </row>
    <row r="40" spans="1:12" x14ac:dyDescent="0.25">
      <c r="A40" s="9">
        <v>71</v>
      </c>
      <c r="B40" s="2" t="s">
        <v>136</v>
      </c>
      <c r="C40" s="2" t="s">
        <v>137</v>
      </c>
      <c r="D40" s="2" t="s">
        <v>138</v>
      </c>
      <c r="E40" s="2" t="s">
        <v>139</v>
      </c>
      <c r="F40" s="5">
        <v>18000000</v>
      </c>
      <c r="G40" s="2" t="s">
        <v>140</v>
      </c>
      <c r="H40" s="2" t="s">
        <v>54</v>
      </c>
      <c r="I40" s="11">
        <v>5</v>
      </c>
      <c r="J40" s="2">
        <v>1</v>
      </c>
      <c r="K40" s="2">
        <f>IF(Table9[[#This Row],[Clean Priority]]&lt;&gt;J39, 1, K39+1)</f>
        <v>38</v>
      </c>
      <c r="L40" s="11" t="str">
        <f>"Priority "&amp;Table9[[#This Row],[Clean Priority]]&amp;"/Postion "&amp;Table9[[#This Row],[Position]]</f>
        <v>Priority 1/Postion 38</v>
      </c>
    </row>
    <row r="41" spans="1:12" x14ac:dyDescent="0.25">
      <c r="A41" s="9">
        <v>72</v>
      </c>
      <c r="B41" s="2" t="s">
        <v>360</v>
      </c>
      <c r="C41" s="2" t="s">
        <v>201</v>
      </c>
      <c r="D41" s="2" t="s">
        <v>361</v>
      </c>
      <c r="E41" s="2" t="s">
        <v>362</v>
      </c>
      <c r="F41" s="5">
        <v>45000000</v>
      </c>
      <c r="G41" s="2" t="s">
        <v>67</v>
      </c>
      <c r="H41" s="2" t="s">
        <v>18</v>
      </c>
      <c r="I41" s="11">
        <v>5</v>
      </c>
      <c r="J41" s="2">
        <v>1</v>
      </c>
      <c r="K41" s="2">
        <f>IF(Table9[[#This Row],[Clean Priority]]&lt;&gt;J40, 1, K40+1)</f>
        <v>39</v>
      </c>
      <c r="L41" s="11" t="str">
        <f>"Priority "&amp;Table9[[#This Row],[Clean Priority]]&amp;"/Postion "&amp;Table9[[#This Row],[Position]]</f>
        <v>Priority 1/Postion 39</v>
      </c>
    </row>
    <row r="42" spans="1:12" x14ac:dyDescent="0.25">
      <c r="A42" s="9">
        <v>73</v>
      </c>
      <c r="B42" s="2" t="s">
        <v>239</v>
      </c>
      <c r="C42" s="2" t="s">
        <v>240</v>
      </c>
      <c r="D42" s="2" t="s">
        <v>241</v>
      </c>
      <c r="E42" s="2" t="s">
        <v>242</v>
      </c>
      <c r="F42" s="5">
        <v>30000000</v>
      </c>
      <c r="G42" s="2" t="s">
        <v>243</v>
      </c>
      <c r="H42" s="2" t="s">
        <v>54</v>
      </c>
      <c r="I42" s="11">
        <v>4</v>
      </c>
      <c r="J42" s="2">
        <v>1</v>
      </c>
      <c r="K42" s="2">
        <f>IF(Table9[[#This Row],[Clean Priority]]&lt;&gt;J41, 1, K41+1)</f>
        <v>40</v>
      </c>
      <c r="L42" s="11" t="str">
        <f>"Priority "&amp;Table9[[#This Row],[Clean Priority]]&amp;"/Postion "&amp;Table9[[#This Row],[Position]]</f>
        <v>Priority 1/Postion 40</v>
      </c>
    </row>
    <row r="43" spans="1:12" x14ac:dyDescent="0.25">
      <c r="A43" s="9">
        <v>76</v>
      </c>
      <c r="B43" s="2" t="s">
        <v>214</v>
      </c>
      <c r="C43" s="2" t="s">
        <v>72</v>
      </c>
      <c r="D43" s="2" t="s">
        <v>215</v>
      </c>
      <c r="E43" s="2" t="s">
        <v>77</v>
      </c>
      <c r="F43" s="5">
        <v>20000000</v>
      </c>
      <c r="G43" s="2" t="s">
        <v>67</v>
      </c>
      <c r="H43" s="2" t="s">
        <v>18</v>
      </c>
      <c r="I43" s="11">
        <v>4</v>
      </c>
      <c r="J43" s="2">
        <v>1</v>
      </c>
      <c r="K43" s="2">
        <f>IF(Table9[[#This Row],[Clean Priority]]&lt;&gt;J42, 1, K42+1)</f>
        <v>41</v>
      </c>
      <c r="L43" s="11" t="str">
        <f>"Priority "&amp;Table9[[#This Row],[Clean Priority]]&amp;"/Postion "&amp;Table9[[#This Row],[Position]]</f>
        <v>Priority 1/Postion 41</v>
      </c>
    </row>
    <row r="44" spans="1:12" x14ac:dyDescent="0.25">
      <c r="A44" s="9">
        <v>77</v>
      </c>
      <c r="B44" s="2" t="s">
        <v>166</v>
      </c>
      <c r="C44" s="2" t="s">
        <v>64</v>
      </c>
      <c r="D44" s="2" t="s">
        <v>167</v>
      </c>
      <c r="E44" s="2" t="s">
        <v>66</v>
      </c>
      <c r="F44" s="5">
        <v>20000000</v>
      </c>
      <c r="G44" s="2" t="s">
        <v>67</v>
      </c>
      <c r="H44" s="2" t="s">
        <v>54</v>
      </c>
      <c r="I44" s="11">
        <v>4</v>
      </c>
      <c r="J44" s="2">
        <v>1</v>
      </c>
      <c r="K44" s="2">
        <f>IF(Table9[[#This Row],[Clean Priority]]&lt;&gt;J43, 1, K43+1)</f>
        <v>42</v>
      </c>
      <c r="L44" s="11" t="str">
        <f>"Priority "&amp;Table9[[#This Row],[Clean Priority]]&amp;"/Postion "&amp;Table9[[#This Row],[Position]]</f>
        <v>Priority 1/Postion 42</v>
      </c>
    </row>
    <row r="45" spans="1:12" x14ac:dyDescent="0.25">
      <c r="A45" s="9">
        <v>78</v>
      </c>
      <c r="B45" s="2" t="s">
        <v>454</v>
      </c>
      <c r="C45" s="2" t="s">
        <v>64</v>
      </c>
      <c r="D45" s="2" t="s">
        <v>455</v>
      </c>
      <c r="E45" s="2" t="s">
        <v>193</v>
      </c>
      <c r="F45" s="5">
        <v>35000000</v>
      </c>
      <c r="G45" s="2" t="s">
        <v>67</v>
      </c>
      <c r="H45" s="2" t="s">
        <v>54</v>
      </c>
      <c r="I45" s="11">
        <v>4</v>
      </c>
      <c r="J45" s="2">
        <v>1</v>
      </c>
      <c r="K45" s="2">
        <f>IF(Table9[[#This Row],[Clean Priority]]&lt;&gt;J44, 1, K44+1)</f>
        <v>43</v>
      </c>
      <c r="L45" s="11" t="str">
        <f>"Priority "&amp;Table9[[#This Row],[Clean Priority]]&amp;"/Postion "&amp;Table9[[#This Row],[Position]]</f>
        <v>Priority 1/Postion 43</v>
      </c>
    </row>
    <row r="46" spans="1:12" x14ac:dyDescent="0.25">
      <c r="A46" s="9">
        <v>80</v>
      </c>
      <c r="B46" s="2" t="s">
        <v>291</v>
      </c>
      <c r="C46" s="2" t="s">
        <v>261</v>
      </c>
      <c r="D46" s="2" t="s">
        <v>292</v>
      </c>
      <c r="E46" s="2" t="s">
        <v>185</v>
      </c>
      <c r="F46" s="5">
        <v>40000000</v>
      </c>
      <c r="G46" s="2" t="s">
        <v>35</v>
      </c>
      <c r="H46" s="2" t="s">
        <v>22</v>
      </c>
      <c r="I46" s="11">
        <v>4</v>
      </c>
      <c r="J46" s="2">
        <v>1</v>
      </c>
      <c r="K46" s="2">
        <f>IF(Table9[[#This Row],[Clean Priority]]&lt;&gt;J45, 1, K45+1)</f>
        <v>44</v>
      </c>
      <c r="L46" s="11" t="str">
        <f>"Priority "&amp;Table9[[#This Row],[Clean Priority]]&amp;"/Postion "&amp;Table9[[#This Row],[Position]]</f>
        <v>Priority 1/Postion 44</v>
      </c>
    </row>
    <row r="47" spans="1:12" x14ac:dyDescent="0.25">
      <c r="A47" s="9">
        <v>82</v>
      </c>
      <c r="B47" s="2" t="s">
        <v>216</v>
      </c>
      <c r="C47" s="2" t="s">
        <v>51</v>
      </c>
      <c r="D47" s="2" t="s">
        <v>217</v>
      </c>
      <c r="E47" s="2" t="s">
        <v>53</v>
      </c>
      <c r="F47" s="5">
        <v>20000000</v>
      </c>
      <c r="G47" s="2" t="s">
        <v>17</v>
      </c>
      <c r="H47" s="2" t="s">
        <v>18</v>
      </c>
      <c r="I47" s="11">
        <v>4</v>
      </c>
      <c r="J47" s="2">
        <v>1</v>
      </c>
      <c r="K47" s="2">
        <f>IF(Table9[[#This Row],[Clean Priority]]&lt;&gt;J46, 1, K46+1)</f>
        <v>45</v>
      </c>
      <c r="L47" s="11" t="str">
        <f>"Priority "&amp;Table9[[#This Row],[Clean Priority]]&amp;"/Postion "&amp;Table9[[#This Row],[Position]]</f>
        <v>Priority 1/Postion 45</v>
      </c>
    </row>
    <row r="48" spans="1:12" x14ac:dyDescent="0.25">
      <c r="A48" s="9">
        <v>83</v>
      </c>
      <c r="B48" s="2" t="s">
        <v>287</v>
      </c>
      <c r="C48" s="2" t="s">
        <v>288</v>
      </c>
      <c r="D48" s="2" t="s">
        <v>289</v>
      </c>
      <c r="E48" s="2" t="s">
        <v>290</v>
      </c>
      <c r="F48" s="5">
        <v>17500000</v>
      </c>
      <c r="G48" s="2" t="s">
        <v>145</v>
      </c>
      <c r="H48" s="2" t="s">
        <v>54</v>
      </c>
      <c r="I48" s="11">
        <v>4</v>
      </c>
      <c r="J48" s="2">
        <v>1</v>
      </c>
      <c r="K48" s="2">
        <f>IF(Table9[[#This Row],[Clean Priority]]&lt;&gt;J47, 1, K47+1)</f>
        <v>46</v>
      </c>
      <c r="L48" s="11" t="str">
        <f>"Priority "&amp;Table9[[#This Row],[Clean Priority]]&amp;"/Postion "&amp;Table9[[#This Row],[Position]]</f>
        <v>Priority 1/Postion 46</v>
      </c>
    </row>
    <row r="49" spans="1:12" x14ac:dyDescent="0.25">
      <c r="A49" s="9">
        <v>85</v>
      </c>
      <c r="B49" s="2" t="s">
        <v>471</v>
      </c>
      <c r="C49" s="2" t="s">
        <v>64</v>
      </c>
      <c r="D49" s="2" t="s">
        <v>472</v>
      </c>
      <c r="E49" s="2" t="s">
        <v>193</v>
      </c>
      <c r="F49" s="5">
        <v>25000000</v>
      </c>
      <c r="G49" s="2" t="s">
        <v>67</v>
      </c>
      <c r="H49" s="2" t="s">
        <v>54</v>
      </c>
      <c r="I49" s="11">
        <v>4</v>
      </c>
      <c r="J49" s="2">
        <v>1</v>
      </c>
      <c r="K49" s="2">
        <f>IF(Table9[[#This Row],[Clean Priority]]&lt;&gt;J48, 1, K48+1)</f>
        <v>47</v>
      </c>
      <c r="L49" s="11" t="str">
        <f>"Priority "&amp;Table9[[#This Row],[Clean Priority]]&amp;"/Postion "&amp;Table9[[#This Row],[Position]]</f>
        <v>Priority 1/Postion 47</v>
      </c>
    </row>
    <row r="50" spans="1:12" x14ac:dyDescent="0.25">
      <c r="A50" s="9">
        <v>88</v>
      </c>
      <c r="B50" s="2" t="s">
        <v>78</v>
      </c>
      <c r="C50" s="2" t="s">
        <v>72</v>
      </c>
      <c r="D50" s="2" t="s">
        <v>79</v>
      </c>
      <c r="E50" s="2" t="s">
        <v>77</v>
      </c>
      <c r="F50" s="5">
        <v>35000000</v>
      </c>
      <c r="G50" s="2" t="s">
        <v>67</v>
      </c>
      <c r="H50" s="2" t="s">
        <v>54</v>
      </c>
      <c r="I50" s="11">
        <v>4</v>
      </c>
      <c r="J50" s="2">
        <v>1</v>
      </c>
      <c r="K50" s="2">
        <f>IF(Table9[[#This Row],[Clean Priority]]&lt;&gt;J49, 1, K49+1)</f>
        <v>48</v>
      </c>
      <c r="L50" s="11" t="str">
        <f>"Priority "&amp;Table9[[#This Row],[Clean Priority]]&amp;"/Postion "&amp;Table9[[#This Row],[Position]]</f>
        <v>Priority 1/Postion 48</v>
      </c>
    </row>
    <row r="51" spans="1:12" x14ac:dyDescent="0.25">
      <c r="A51" s="9">
        <v>89</v>
      </c>
      <c r="B51" s="2" t="s">
        <v>71</v>
      </c>
      <c r="C51" s="2" t="s">
        <v>72</v>
      </c>
      <c r="D51" s="2" t="s">
        <v>73</v>
      </c>
      <c r="E51" s="2" t="s">
        <v>74</v>
      </c>
      <c r="F51" s="5">
        <v>45000000</v>
      </c>
      <c r="G51" s="2" t="s">
        <v>67</v>
      </c>
      <c r="H51" s="2" t="s">
        <v>54</v>
      </c>
      <c r="I51" s="11">
        <v>4</v>
      </c>
      <c r="J51" s="2">
        <v>1</v>
      </c>
      <c r="K51" s="2">
        <f>IF(Table9[[#This Row],[Clean Priority]]&lt;&gt;J50, 1, K50+1)</f>
        <v>49</v>
      </c>
      <c r="L51" s="11" t="str">
        <f>"Priority "&amp;Table9[[#This Row],[Clean Priority]]&amp;"/Postion "&amp;Table9[[#This Row],[Position]]</f>
        <v>Priority 1/Postion 49</v>
      </c>
    </row>
    <row r="52" spans="1:12" x14ac:dyDescent="0.25">
      <c r="A52" s="9">
        <v>90</v>
      </c>
      <c r="B52" s="2" t="s">
        <v>267</v>
      </c>
      <c r="C52" s="2" t="s">
        <v>174</v>
      </c>
      <c r="D52" s="2" t="s">
        <v>268</v>
      </c>
      <c r="E52" s="2" t="s">
        <v>101</v>
      </c>
      <c r="F52" s="5">
        <v>40000000</v>
      </c>
      <c r="G52" s="2" t="s">
        <v>102</v>
      </c>
      <c r="H52" s="2" t="s">
        <v>54</v>
      </c>
      <c r="I52" s="11">
        <v>5</v>
      </c>
      <c r="J52" s="2">
        <v>1</v>
      </c>
      <c r="K52" s="2">
        <f>IF(Table9[[#This Row],[Clean Priority]]&lt;&gt;J51, 1, K51+1)</f>
        <v>50</v>
      </c>
      <c r="L52" s="11" t="str">
        <f>"Priority "&amp;Table9[[#This Row],[Clean Priority]]&amp;"/Postion "&amp;Table9[[#This Row],[Position]]</f>
        <v>Priority 1/Postion 50</v>
      </c>
    </row>
    <row r="53" spans="1:12" x14ac:dyDescent="0.25">
      <c r="A53" s="9">
        <v>93</v>
      </c>
      <c r="B53" s="2" t="s">
        <v>168</v>
      </c>
      <c r="C53" s="2" t="s">
        <v>169</v>
      </c>
      <c r="D53" s="2" t="s">
        <v>170</v>
      </c>
      <c r="E53" s="2" t="s">
        <v>171</v>
      </c>
      <c r="F53" s="5">
        <v>18440000</v>
      </c>
      <c r="G53" s="2" t="s">
        <v>172</v>
      </c>
      <c r="H53" s="2" t="s">
        <v>54</v>
      </c>
      <c r="I53" s="11">
        <v>4</v>
      </c>
      <c r="J53" s="2">
        <v>1</v>
      </c>
      <c r="K53" s="2">
        <f>IF(Table9[[#This Row],[Clean Priority]]&lt;&gt;J52, 1, K52+1)</f>
        <v>51</v>
      </c>
      <c r="L53" s="11" t="str">
        <f>"Priority "&amp;Table9[[#This Row],[Clean Priority]]&amp;"/Postion "&amp;Table9[[#This Row],[Position]]</f>
        <v>Priority 1/Postion 51</v>
      </c>
    </row>
    <row r="54" spans="1:12" x14ac:dyDescent="0.25">
      <c r="A54" s="9">
        <v>95</v>
      </c>
      <c r="B54" s="2" t="s">
        <v>108</v>
      </c>
      <c r="C54" s="2" t="s">
        <v>109</v>
      </c>
      <c r="D54" s="2" t="s">
        <v>110</v>
      </c>
      <c r="E54" s="2" t="s">
        <v>111</v>
      </c>
      <c r="F54" s="5">
        <v>19000000</v>
      </c>
      <c r="G54" s="2" t="s">
        <v>112</v>
      </c>
      <c r="H54" s="2" t="s">
        <v>18</v>
      </c>
      <c r="I54" s="11">
        <v>5</v>
      </c>
      <c r="J54" s="2">
        <v>1</v>
      </c>
      <c r="K54" s="2">
        <f>IF(Table9[[#This Row],[Clean Priority]]&lt;&gt;J53, 1, K53+1)</f>
        <v>52</v>
      </c>
      <c r="L54" s="11" t="str">
        <f>"Priority "&amp;Table9[[#This Row],[Clean Priority]]&amp;"/Postion "&amp;Table9[[#This Row],[Position]]</f>
        <v>Priority 1/Postion 52</v>
      </c>
    </row>
    <row r="55" spans="1:12" x14ac:dyDescent="0.25">
      <c r="A55" s="9">
        <v>97</v>
      </c>
      <c r="B55" s="2" t="s">
        <v>153</v>
      </c>
      <c r="C55" s="2" t="s">
        <v>154</v>
      </c>
      <c r="D55" s="2" t="s">
        <v>155</v>
      </c>
      <c r="E55" s="2" t="s">
        <v>156</v>
      </c>
      <c r="F55" s="5">
        <v>25000000</v>
      </c>
      <c r="G55" s="2" t="s">
        <v>35</v>
      </c>
      <c r="H55" s="2" t="s">
        <v>54</v>
      </c>
      <c r="I55" s="11">
        <v>4</v>
      </c>
      <c r="J55" s="2">
        <v>1</v>
      </c>
      <c r="K55" s="2">
        <f>IF(Table9[[#This Row],[Clean Priority]]&lt;&gt;J54, 1, K54+1)</f>
        <v>53</v>
      </c>
      <c r="L55" s="11" t="str">
        <f>"Priority "&amp;Table9[[#This Row],[Clean Priority]]&amp;"/Postion "&amp;Table9[[#This Row],[Position]]</f>
        <v>Priority 1/Postion 53</v>
      </c>
    </row>
    <row r="56" spans="1:12" x14ac:dyDescent="0.25">
      <c r="A56" s="9">
        <v>100</v>
      </c>
      <c r="B56" s="2" t="s">
        <v>258</v>
      </c>
      <c r="C56" s="2" t="s">
        <v>154</v>
      </c>
      <c r="D56" s="2" t="s">
        <v>259</v>
      </c>
      <c r="E56" s="2" t="s">
        <v>156</v>
      </c>
      <c r="F56" s="5">
        <v>30000000</v>
      </c>
      <c r="G56" s="2" t="s">
        <v>35</v>
      </c>
      <c r="H56" s="2" t="s">
        <v>22</v>
      </c>
      <c r="I56" s="11">
        <v>4</v>
      </c>
      <c r="J56" s="2">
        <v>1</v>
      </c>
      <c r="K56" s="2">
        <f>IF(Table9[[#This Row],[Clean Priority]]&lt;&gt;J55, 1, K55+1)</f>
        <v>54</v>
      </c>
      <c r="L56" s="11" t="str">
        <f>"Priority "&amp;Table9[[#This Row],[Clean Priority]]&amp;"/Postion "&amp;Table9[[#This Row],[Position]]</f>
        <v>Priority 1/Postion 54</v>
      </c>
    </row>
    <row r="57" spans="1:12" x14ac:dyDescent="0.25">
      <c r="A57" s="9">
        <v>101</v>
      </c>
      <c r="B57" s="2" t="s">
        <v>418</v>
      </c>
      <c r="C57" s="2" t="s">
        <v>416</v>
      </c>
      <c r="D57" s="2" t="s">
        <v>419</v>
      </c>
      <c r="E57" s="2" t="s">
        <v>176</v>
      </c>
      <c r="F57" s="5">
        <v>50000000</v>
      </c>
      <c r="G57" s="2" t="s">
        <v>102</v>
      </c>
      <c r="H57" s="2" t="s">
        <v>18</v>
      </c>
      <c r="I57" s="11">
        <v>4</v>
      </c>
      <c r="J57" s="2">
        <v>1</v>
      </c>
      <c r="K57" s="2">
        <f>IF(Table9[[#This Row],[Clean Priority]]&lt;&gt;J56, 1, K56+1)</f>
        <v>55</v>
      </c>
      <c r="L57" s="11" t="str">
        <f>"Priority "&amp;Table9[[#This Row],[Clean Priority]]&amp;"/Postion "&amp;Table9[[#This Row],[Position]]</f>
        <v>Priority 1/Postion 55</v>
      </c>
    </row>
    <row r="58" spans="1:12" x14ac:dyDescent="0.25">
      <c r="A58" s="9">
        <v>104</v>
      </c>
      <c r="B58" s="2" t="s">
        <v>427</v>
      </c>
      <c r="C58" s="2" t="s">
        <v>64</v>
      </c>
      <c r="D58" s="2" t="s">
        <v>428</v>
      </c>
      <c r="E58" s="2" t="s">
        <v>193</v>
      </c>
      <c r="F58" s="5">
        <v>30000000</v>
      </c>
      <c r="G58" s="2" t="s">
        <v>67</v>
      </c>
      <c r="H58" s="2" t="s">
        <v>54</v>
      </c>
      <c r="I58" s="11">
        <v>4</v>
      </c>
      <c r="J58" s="2">
        <v>1</v>
      </c>
      <c r="K58" s="2">
        <f>IF(Table9[[#This Row],[Clean Priority]]&lt;&gt;J57, 1, K57+1)</f>
        <v>56</v>
      </c>
      <c r="L58" s="11" t="str">
        <f>"Priority "&amp;Table9[[#This Row],[Clean Priority]]&amp;"/Postion "&amp;Table9[[#This Row],[Position]]</f>
        <v>Priority 1/Postion 56</v>
      </c>
    </row>
    <row r="59" spans="1:12" x14ac:dyDescent="0.25">
      <c r="A59" s="9">
        <v>106</v>
      </c>
      <c r="B59" s="2" t="s">
        <v>493</v>
      </c>
      <c r="C59" s="2" t="s">
        <v>99</v>
      </c>
      <c r="D59" s="2" t="s">
        <v>494</v>
      </c>
      <c r="E59" s="2" t="s">
        <v>176</v>
      </c>
      <c r="F59" s="5">
        <v>36000000</v>
      </c>
      <c r="G59" s="2" t="s">
        <v>102</v>
      </c>
      <c r="H59" s="2" t="s">
        <v>54</v>
      </c>
      <c r="I59" s="11">
        <v>5</v>
      </c>
      <c r="J59" s="2">
        <v>1</v>
      </c>
      <c r="K59" s="2">
        <f>IF(Table9[[#This Row],[Clean Priority]]&lt;&gt;J58, 1, K58+1)</f>
        <v>57</v>
      </c>
      <c r="L59" s="11" t="str">
        <f>"Priority "&amp;Table9[[#This Row],[Clean Priority]]&amp;"/Postion "&amp;Table9[[#This Row],[Position]]</f>
        <v>Priority 1/Postion 57</v>
      </c>
    </row>
    <row r="60" spans="1:12" x14ac:dyDescent="0.25">
      <c r="A60" s="9">
        <v>107</v>
      </c>
      <c r="B60" s="2" t="s">
        <v>98</v>
      </c>
      <c r="C60" s="2" t="s">
        <v>99</v>
      </c>
      <c r="D60" s="2" t="s">
        <v>100</v>
      </c>
      <c r="E60" s="2" t="s">
        <v>101</v>
      </c>
      <c r="F60" s="5">
        <v>40000000</v>
      </c>
      <c r="G60" s="2" t="s">
        <v>102</v>
      </c>
      <c r="H60" s="2" t="s">
        <v>18</v>
      </c>
      <c r="I60" s="11">
        <v>5</v>
      </c>
      <c r="J60" s="2">
        <v>1</v>
      </c>
      <c r="K60" s="2">
        <f>IF(Table9[[#This Row],[Clean Priority]]&lt;&gt;J59, 1, K59+1)</f>
        <v>58</v>
      </c>
      <c r="L60" s="11" t="str">
        <f>"Priority "&amp;Table9[[#This Row],[Clean Priority]]&amp;"/Postion "&amp;Table9[[#This Row],[Position]]</f>
        <v>Priority 1/Postion 58</v>
      </c>
    </row>
    <row r="61" spans="1:12" x14ac:dyDescent="0.25">
      <c r="A61" s="9">
        <v>108</v>
      </c>
      <c r="B61" s="2" t="s">
        <v>221</v>
      </c>
      <c r="C61" s="2" t="s">
        <v>51</v>
      </c>
      <c r="D61" s="2" t="s">
        <v>222</v>
      </c>
      <c r="E61" s="2" t="s">
        <v>53</v>
      </c>
      <c r="F61" s="5">
        <v>40000000</v>
      </c>
      <c r="G61" s="2" t="s">
        <v>17</v>
      </c>
      <c r="H61" s="2" t="s">
        <v>18</v>
      </c>
      <c r="I61" s="11">
        <v>4</v>
      </c>
      <c r="J61" s="2">
        <v>1</v>
      </c>
      <c r="K61" s="2">
        <f>IF(Table9[[#This Row],[Clean Priority]]&lt;&gt;J60, 1, K60+1)</f>
        <v>59</v>
      </c>
      <c r="L61" s="11" t="str">
        <f>"Priority "&amp;Table9[[#This Row],[Clean Priority]]&amp;"/Postion "&amp;Table9[[#This Row],[Position]]</f>
        <v>Priority 1/Postion 59</v>
      </c>
    </row>
    <row r="62" spans="1:12" x14ac:dyDescent="0.25">
      <c r="A62" s="9">
        <v>110</v>
      </c>
      <c r="B62" s="2" t="s">
        <v>390</v>
      </c>
      <c r="C62" s="2" t="s">
        <v>391</v>
      </c>
      <c r="D62" s="2" t="s">
        <v>392</v>
      </c>
      <c r="E62" s="2" t="s">
        <v>393</v>
      </c>
      <c r="F62" s="5">
        <v>32500000</v>
      </c>
      <c r="G62" s="2" t="s">
        <v>35</v>
      </c>
      <c r="H62" s="2" t="s">
        <v>22</v>
      </c>
      <c r="I62" s="11">
        <v>4</v>
      </c>
      <c r="J62" s="2">
        <v>1</v>
      </c>
      <c r="K62" s="2">
        <f>IF(Table9[[#This Row],[Clean Priority]]&lt;&gt;J61, 1, K61+1)</f>
        <v>60</v>
      </c>
      <c r="L62" s="11" t="str">
        <f>"Priority "&amp;Table9[[#This Row],[Clean Priority]]&amp;"/Postion "&amp;Table9[[#This Row],[Position]]</f>
        <v>Priority 1/Postion 60</v>
      </c>
    </row>
    <row r="63" spans="1:12" x14ac:dyDescent="0.25">
      <c r="A63" s="9">
        <v>111</v>
      </c>
      <c r="B63" s="2" t="s">
        <v>255</v>
      </c>
      <c r="C63" s="2" t="s">
        <v>154</v>
      </c>
      <c r="D63" s="2" t="s">
        <v>256</v>
      </c>
      <c r="E63" s="2" t="s">
        <v>257</v>
      </c>
      <c r="F63" s="5">
        <v>30000000</v>
      </c>
      <c r="G63" s="2" t="s">
        <v>35</v>
      </c>
      <c r="H63" s="2" t="s">
        <v>22</v>
      </c>
      <c r="I63" s="11">
        <v>4</v>
      </c>
      <c r="J63" s="2">
        <v>1</v>
      </c>
      <c r="K63" s="2">
        <f>IF(Table9[[#This Row],[Clean Priority]]&lt;&gt;J62, 1, K62+1)</f>
        <v>61</v>
      </c>
      <c r="L63" s="11" t="str">
        <f>"Priority "&amp;Table9[[#This Row],[Clean Priority]]&amp;"/Postion "&amp;Table9[[#This Row],[Position]]</f>
        <v>Priority 1/Postion 61</v>
      </c>
    </row>
    <row r="64" spans="1:12" x14ac:dyDescent="0.25">
      <c r="A64" s="10">
        <v>112</v>
      </c>
      <c r="B64" s="7" t="s">
        <v>273</v>
      </c>
      <c r="C64" s="7" t="s">
        <v>46</v>
      </c>
      <c r="D64" s="7" t="s">
        <v>47</v>
      </c>
      <c r="E64" s="7" t="s">
        <v>274</v>
      </c>
      <c r="F64" s="8">
        <v>10100000</v>
      </c>
      <c r="G64" s="7" t="s">
        <v>275</v>
      </c>
      <c r="H64" s="7" t="s">
        <v>18</v>
      </c>
      <c r="I64" s="12">
        <v>4</v>
      </c>
      <c r="J64" s="7">
        <v>1</v>
      </c>
      <c r="K64" s="7">
        <f>IF(Table9[[#This Row],[Clean Priority]]&lt;&gt;J63, 1, K63+1)</f>
        <v>62</v>
      </c>
      <c r="L64" s="12" t="str">
        <f>"Priority "&amp;Table9[[#This Row],[Clean Priority]]&amp;"/Postion "&amp;Table9[[#This Row],[Position]]</f>
        <v>Priority 1/Postion 62</v>
      </c>
    </row>
    <row r="65" spans="1:12" x14ac:dyDescent="0.25">
      <c r="A65" s="9">
        <v>113</v>
      </c>
      <c r="B65" s="2" t="s">
        <v>491</v>
      </c>
      <c r="C65" s="2" t="s">
        <v>99</v>
      </c>
      <c r="D65" s="2" t="s">
        <v>492</v>
      </c>
      <c r="E65" s="2" t="s">
        <v>176</v>
      </c>
      <c r="F65" s="5">
        <v>41000000</v>
      </c>
      <c r="G65" s="2" t="s">
        <v>102</v>
      </c>
      <c r="H65" s="2" t="s">
        <v>54</v>
      </c>
      <c r="I65" s="11">
        <v>5</v>
      </c>
      <c r="J65" s="2">
        <v>1</v>
      </c>
      <c r="K65" s="2">
        <f>IF(Table9[[#This Row],[Clean Priority]]&lt;&gt;J64, 1, K64+1)</f>
        <v>63</v>
      </c>
      <c r="L65" s="11" t="str">
        <f>"Priority "&amp;Table9[[#This Row],[Clean Priority]]&amp;"/Postion "&amp;Table9[[#This Row],[Position]]</f>
        <v>Priority 1/Postion 63</v>
      </c>
    </row>
    <row r="66" spans="1:12" x14ac:dyDescent="0.25">
      <c r="A66" s="9">
        <v>114</v>
      </c>
      <c r="B66" s="2" t="s">
        <v>191</v>
      </c>
      <c r="C66" s="2" t="s">
        <v>64</v>
      </c>
      <c r="D66" s="2" t="s">
        <v>192</v>
      </c>
      <c r="E66" s="2" t="s">
        <v>193</v>
      </c>
      <c r="F66" s="5">
        <v>35000000</v>
      </c>
      <c r="G66" s="2" t="s">
        <v>67</v>
      </c>
      <c r="H66" s="2" t="s">
        <v>54</v>
      </c>
      <c r="I66" s="11">
        <v>4</v>
      </c>
      <c r="J66" s="2">
        <v>1</v>
      </c>
      <c r="K66" s="2">
        <f>IF(Table9[[#This Row],[Clean Priority]]&lt;&gt;J65, 1, K65+1)</f>
        <v>64</v>
      </c>
      <c r="L66" s="11" t="str">
        <f>"Priority "&amp;Table9[[#This Row],[Clean Priority]]&amp;"/Postion "&amp;Table9[[#This Row],[Position]]</f>
        <v>Priority 1/Postion 64</v>
      </c>
    </row>
    <row r="67" spans="1:12" x14ac:dyDescent="0.25">
      <c r="A67" s="9">
        <v>115</v>
      </c>
      <c r="B67" s="2" t="s">
        <v>521</v>
      </c>
      <c r="C67" s="2" t="s">
        <v>288</v>
      </c>
      <c r="D67" s="2" t="s">
        <v>522</v>
      </c>
      <c r="E67" s="2" t="s">
        <v>523</v>
      </c>
      <c r="F67" s="5">
        <v>10000000</v>
      </c>
      <c r="G67" s="2" t="s">
        <v>145</v>
      </c>
      <c r="H67" s="2" t="s">
        <v>54</v>
      </c>
      <c r="I67" s="11">
        <v>4</v>
      </c>
      <c r="J67" s="2">
        <v>1</v>
      </c>
      <c r="K67" s="2">
        <f>IF(Table9[[#This Row],[Clean Priority]]&lt;&gt;J66, 1, K66+1)</f>
        <v>65</v>
      </c>
      <c r="L67" s="11" t="str">
        <f>"Priority "&amp;Table9[[#This Row],[Clean Priority]]&amp;"/Postion "&amp;Table9[[#This Row],[Position]]</f>
        <v>Priority 1/Postion 65</v>
      </c>
    </row>
    <row r="68" spans="1:12" x14ac:dyDescent="0.25">
      <c r="A68" s="9">
        <v>116</v>
      </c>
      <c r="B68" s="2" t="s">
        <v>437</v>
      </c>
      <c r="C68" s="2" t="s">
        <v>261</v>
      </c>
      <c r="D68" s="2" t="s">
        <v>438</v>
      </c>
      <c r="E68" s="2" t="s">
        <v>185</v>
      </c>
      <c r="F68" s="5">
        <v>28000000</v>
      </c>
      <c r="G68" s="2" t="s">
        <v>35</v>
      </c>
      <c r="H68" s="2" t="s">
        <v>54</v>
      </c>
      <c r="I68" s="11">
        <v>4</v>
      </c>
      <c r="J68" s="2">
        <v>1</v>
      </c>
      <c r="K68" s="2">
        <f>IF(Table9[[#This Row],[Clean Priority]]&lt;&gt;J67, 1, K67+1)</f>
        <v>66</v>
      </c>
      <c r="L68" s="11" t="str">
        <f>"Priority "&amp;Table9[[#This Row],[Clean Priority]]&amp;"/Postion "&amp;Table9[[#This Row],[Position]]</f>
        <v>Priority 1/Postion 66</v>
      </c>
    </row>
    <row r="69" spans="1:12" x14ac:dyDescent="0.25">
      <c r="A69" s="9">
        <v>117</v>
      </c>
      <c r="B69" s="2" t="s">
        <v>141</v>
      </c>
      <c r="C69" s="2" t="s">
        <v>142</v>
      </c>
      <c r="D69" s="2" t="s">
        <v>143</v>
      </c>
      <c r="E69" s="2" t="s">
        <v>144</v>
      </c>
      <c r="F69" s="5">
        <v>1500000</v>
      </c>
      <c r="G69" s="2" t="s">
        <v>145</v>
      </c>
      <c r="H69" s="2" t="s">
        <v>54</v>
      </c>
      <c r="I69" s="11">
        <v>5</v>
      </c>
      <c r="J69" s="2">
        <v>1</v>
      </c>
      <c r="K69" s="2">
        <f>IF(Table9[[#This Row],[Clean Priority]]&lt;&gt;J68, 1, K68+1)</f>
        <v>67</v>
      </c>
      <c r="L69" s="11" t="str">
        <f>"Priority "&amp;Table9[[#This Row],[Clean Priority]]&amp;"/Postion "&amp;Table9[[#This Row],[Position]]</f>
        <v>Priority 1/Postion 67</v>
      </c>
    </row>
    <row r="70" spans="1:12" x14ac:dyDescent="0.25">
      <c r="A70" s="9">
        <v>119</v>
      </c>
      <c r="B70" s="2" t="s">
        <v>394</v>
      </c>
      <c r="C70" s="2" t="s">
        <v>395</v>
      </c>
      <c r="D70" s="2" t="s">
        <v>396</v>
      </c>
      <c r="E70" s="2" t="s">
        <v>397</v>
      </c>
      <c r="F70" s="5">
        <v>33000000</v>
      </c>
      <c r="G70" s="2" t="s">
        <v>35</v>
      </c>
      <c r="H70" s="2" t="s">
        <v>22</v>
      </c>
      <c r="I70" s="11">
        <v>5</v>
      </c>
      <c r="J70" s="2">
        <v>1</v>
      </c>
      <c r="K70" s="2">
        <f>IF(Table9[[#This Row],[Clean Priority]]&lt;&gt;J69, 1, K69+1)</f>
        <v>68</v>
      </c>
      <c r="L70" s="11" t="str">
        <f>"Priority "&amp;Table9[[#This Row],[Clean Priority]]&amp;"/Postion "&amp;Table9[[#This Row],[Position]]</f>
        <v>Priority 1/Postion 68</v>
      </c>
    </row>
    <row r="71" spans="1:12" x14ac:dyDescent="0.25">
      <c r="A71" s="9">
        <v>120</v>
      </c>
      <c r="B71" s="2" t="s">
        <v>407</v>
      </c>
      <c r="C71" s="2" t="s">
        <v>261</v>
      </c>
      <c r="D71" s="2" t="s">
        <v>408</v>
      </c>
      <c r="E71" s="2" t="s">
        <v>185</v>
      </c>
      <c r="F71" s="5">
        <v>25000000</v>
      </c>
      <c r="G71" s="2" t="s">
        <v>35</v>
      </c>
      <c r="H71" s="2" t="s">
        <v>18</v>
      </c>
      <c r="I71" s="11">
        <v>4</v>
      </c>
      <c r="J71" s="2">
        <v>1</v>
      </c>
      <c r="K71" s="2">
        <f>IF(Table9[[#This Row],[Clean Priority]]&lt;&gt;J70, 1, K70+1)</f>
        <v>69</v>
      </c>
      <c r="L71" s="11" t="str">
        <f>"Priority "&amp;Table9[[#This Row],[Clean Priority]]&amp;"/Postion "&amp;Table9[[#This Row],[Position]]</f>
        <v>Priority 1/Postion 69</v>
      </c>
    </row>
    <row r="72" spans="1:12" x14ac:dyDescent="0.25">
      <c r="A72" s="9">
        <v>122</v>
      </c>
      <c r="B72" s="2" t="s">
        <v>13</v>
      </c>
      <c r="C72" s="2" t="s">
        <v>14</v>
      </c>
      <c r="D72" s="2" t="s">
        <v>15</v>
      </c>
      <c r="E72" s="3" t="s">
        <v>16</v>
      </c>
      <c r="F72" s="4">
        <v>17500000</v>
      </c>
      <c r="G72" s="2" t="s">
        <v>17</v>
      </c>
      <c r="H72" s="2" t="s">
        <v>18</v>
      </c>
      <c r="I72" s="11">
        <v>4</v>
      </c>
      <c r="J72" s="2">
        <v>1</v>
      </c>
      <c r="K72" s="2">
        <f>IF(Table9[[#This Row],[Clean Priority]]&lt;&gt;J71, 1, K71+1)</f>
        <v>70</v>
      </c>
      <c r="L72" s="11" t="str">
        <f>"Priority "&amp;Table9[[#This Row],[Clean Priority]]&amp;"/Postion "&amp;Table9[[#This Row],[Position]]</f>
        <v>Priority 1/Postion 70</v>
      </c>
    </row>
    <row r="73" spans="1:12" x14ac:dyDescent="0.25">
      <c r="A73" s="9">
        <v>123</v>
      </c>
      <c r="B73" s="2" t="s">
        <v>456</v>
      </c>
      <c r="C73" s="2" t="s">
        <v>457</v>
      </c>
      <c r="D73" s="2" t="s">
        <v>458</v>
      </c>
      <c r="E73" s="2" t="s">
        <v>281</v>
      </c>
      <c r="F73" s="5">
        <v>38000000</v>
      </c>
      <c r="G73" s="2" t="s">
        <v>35</v>
      </c>
      <c r="H73" s="2" t="s">
        <v>22</v>
      </c>
      <c r="I73" s="11">
        <v>4</v>
      </c>
      <c r="J73" s="2">
        <v>1</v>
      </c>
      <c r="K73" s="2">
        <f>IF(Table9[[#This Row],[Clean Priority]]&lt;&gt;J72, 1, K72+1)</f>
        <v>71</v>
      </c>
      <c r="L73" s="11" t="str">
        <f>"Priority "&amp;Table9[[#This Row],[Clean Priority]]&amp;"/Postion "&amp;Table9[[#This Row],[Position]]</f>
        <v>Priority 1/Postion 71</v>
      </c>
    </row>
    <row r="74" spans="1:12" x14ac:dyDescent="0.25">
      <c r="A74" s="9">
        <v>124</v>
      </c>
      <c r="B74" s="2" t="s">
        <v>269</v>
      </c>
      <c r="C74" s="2" t="s">
        <v>51</v>
      </c>
      <c r="D74" s="2" t="s">
        <v>270</v>
      </c>
      <c r="E74" s="2" t="s">
        <v>53</v>
      </c>
      <c r="F74" s="5">
        <v>20000000</v>
      </c>
      <c r="G74" s="2" t="s">
        <v>17</v>
      </c>
      <c r="H74" s="2" t="s">
        <v>54</v>
      </c>
      <c r="I74" s="11">
        <v>4</v>
      </c>
      <c r="J74" s="2">
        <v>1</v>
      </c>
      <c r="K74" s="2">
        <f>IF(Table9[[#This Row],[Clean Priority]]&lt;&gt;J73, 1, K73+1)</f>
        <v>72</v>
      </c>
      <c r="L74" s="11" t="str">
        <f>"Priority "&amp;Table9[[#This Row],[Clean Priority]]&amp;"/Postion "&amp;Table9[[#This Row],[Position]]</f>
        <v>Priority 1/Postion 72</v>
      </c>
    </row>
    <row r="75" spans="1:12" x14ac:dyDescent="0.25">
      <c r="A75" s="9">
        <v>126</v>
      </c>
      <c r="B75" s="2" t="s">
        <v>308</v>
      </c>
      <c r="C75" s="2" t="s">
        <v>309</v>
      </c>
      <c r="D75" s="2" t="s">
        <v>310</v>
      </c>
      <c r="E75" s="2" t="s">
        <v>311</v>
      </c>
      <c r="F75" s="5">
        <v>20000000</v>
      </c>
      <c r="G75" s="2" t="s">
        <v>312</v>
      </c>
      <c r="H75" s="2" t="s">
        <v>18</v>
      </c>
      <c r="I75" s="11">
        <v>4</v>
      </c>
      <c r="J75" s="2">
        <v>1</v>
      </c>
      <c r="K75" s="2">
        <f>IF(Table9[[#This Row],[Clean Priority]]&lt;&gt;J74, 1, K74+1)</f>
        <v>73</v>
      </c>
      <c r="L75" s="11" t="str">
        <f>"Priority "&amp;Table9[[#This Row],[Clean Priority]]&amp;"/Postion "&amp;Table9[[#This Row],[Position]]</f>
        <v>Priority 1/Postion 73</v>
      </c>
    </row>
    <row r="76" spans="1:12" x14ac:dyDescent="0.25">
      <c r="A76" s="9">
        <v>129</v>
      </c>
      <c r="B76" s="2" t="s">
        <v>413</v>
      </c>
      <c r="C76" s="2" t="s">
        <v>51</v>
      </c>
      <c r="D76" s="2" t="s">
        <v>414</v>
      </c>
      <c r="E76" s="2" t="s">
        <v>53</v>
      </c>
      <c r="F76" s="5">
        <v>16000000</v>
      </c>
      <c r="G76" s="2" t="s">
        <v>17</v>
      </c>
      <c r="H76" s="2" t="s">
        <v>18</v>
      </c>
      <c r="I76" s="11">
        <v>4</v>
      </c>
      <c r="J76" s="2">
        <v>1</v>
      </c>
      <c r="K76" s="2">
        <f>IF(Table9[[#This Row],[Clean Priority]]&lt;&gt;J75, 1, K75+1)</f>
        <v>74</v>
      </c>
      <c r="L76" s="11" t="str">
        <f>"Priority "&amp;Table9[[#This Row],[Clean Priority]]&amp;"/Postion "&amp;Table9[[#This Row],[Position]]</f>
        <v>Priority 1/Postion 74</v>
      </c>
    </row>
    <row r="77" spans="1:12" x14ac:dyDescent="0.25">
      <c r="A77" s="9">
        <v>130</v>
      </c>
      <c r="B77" s="2" t="s">
        <v>321</v>
      </c>
      <c r="C77" s="2" t="s">
        <v>64</v>
      </c>
      <c r="D77" s="2" t="s">
        <v>322</v>
      </c>
      <c r="E77" s="2" t="s">
        <v>193</v>
      </c>
      <c r="F77" s="5">
        <v>34000000</v>
      </c>
      <c r="G77" s="2" t="s">
        <v>67</v>
      </c>
      <c r="H77" s="2" t="s">
        <v>18</v>
      </c>
      <c r="I77" s="11">
        <v>4</v>
      </c>
      <c r="J77" s="2">
        <v>1</v>
      </c>
      <c r="K77" s="2">
        <f>IF(Table9[[#This Row],[Clean Priority]]&lt;&gt;J76, 1, K76+1)</f>
        <v>75</v>
      </c>
      <c r="L77" s="11" t="str">
        <f>"Priority "&amp;Table9[[#This Row],[Clean Priority]]&amp;"/Postion "&amp;Table9[[#This Row],[Position]]</f>
        <v>Priority 1/Postion 75</v>
      </c>
    </row>
    <row r="78" spans="1:12" x14ac:dyDescent="0.25">
      <c r="A78" s="10">
        <v>132</v>
      </c>
      <c r="B78" s="7" t="s">
        <v>278</v>
      </c>
      <c r="C78" s="7" t="s">
        <v>46</v>
      </c>
      <c r="D78" s="7" t="s">
        <v>47</v>
      </c>
      <c r="E78" s="7" t="s">
        <v>279</v>
      </c>
      <c r="F78" s="8">
        <v>35000000</v>
      </c>
      <c r="G78" s="7" t="s">
        <v>35</v>
      </c>
      <c r="H78" s="7" t="s">
        <v>18</v>
      </c>
      <c r="I78" s="12">
        <v>4</v>
      </c>
      <c r="J78" s="7">
        <v>1</v>
      </c>
      <c r="K78" s="7">
        <f>IF(Table9[[#This Row],[Clean Priority]]&lt;&gt;J77, 1, K77+1)</f>
        <v>76</v>
      </c>
      <c r="L78" s="12" t="str">
        <f>"Priority "&amp;Table9[[#This Row],[Clean Priority]]&amp;"/Postion "&amp;Table9[[#This Row],[Position]]</f>
        <v>Priority 1/Postion 76</v>
      </c>
    </row>
    <row r="79" spans="1:12" x14ac:dyDescent="0.25">
      <c r="A79" s="9">
        <v>136</v>
      </c>
      <c r="B79" s="2" t="s">
        <v>63</v>
      </c>
      <c r="C79" s="2" t="s">
        <v>64</v>
      </c>
      <c r="D79" s="2" t="s">
        <v>65</v>
      </c>
      <c r="E79" s="2" t="s">
        <v>66</v>
      </c>
      <c r="F79" s="5">
        <v>40000000</v>
      </c>
      <c r="G79" s="2" t="s">
        <v>67</v>
      </c>
      <c r="H79" s="2" t="s">
        <v>18</v>
      </c>
      <c r="I79" s="11">
        <v>4</v>
      </c>
      <c r="J79" s="2">
        <v>1</v>
      </c>
      <c r="K79" s="2">
        <f>IF(Table9[[#This Row],[Clean Priority]]&lt;&gt;J78, 1, K78+1)</f>
        <v>77</v>
      </c>
      <c r="L79" s="11" t="str">
        <f>"Priority "&amp;Table9[[#This Row],[Clean Priority]]&amp;"/Postion "&amp;Table9[[#This Row],[Position]]</f>
        <v>Priority 1/Postion 77</v>
      </c>
    </row>
    <row r="80" spans="1:12" x14ac:dyDescent="0.25">
      <c r="A80" s="9">
        <v>137</v>
      </c>
      <c r="B80" s="2" t="s">
        <v>429</v>
      </c>
      <c r="C80" s="2" t="s">
        <v>430</v>
      </c>
      <c r="D80" s="2" t="s">
        <v>431</v>
      </c>
      <c r="E80" s="2" t="s">
        <v>58</v>
      </c>
      <c r="F80" s="5">
        <v>50000000</v>
      </c>
      <c r="G80" s="2" t="s">
        <v>35</v>
      </c>
      <c r="H80" s="2" t="s">
        <v>18</v>
      </c>
      <c r="I80" s="11">
        <v>5</v>
      </c>
      <c r="J80" s="2">
        <v>1</v>
      </c>
      <c r="K80" s="2">
        <f>IF(Table9[[#This Row],[Clean Priority]]&lt;&gt;J79, 1, K79+1)</f>
        <v>78</v>
      </c>
      <c r="L80" s="11" t="str">
        <f>"Priority "&amp;Table9[[#This Row],[Clean Priority]]&amp;"/Postion "&amp;Table9[[#This Row],[Position]]</f>
        <v>Priority 1/Postion 78</v>
      </c>
    </row>
    <row r="81" spans="1:12" x14ac:dyDescent="0.25">
      <c r="A81" s="9">
        <v>138</v>
      </c>
      <c r="B81" s="2" t="s">
        <v>186</v>
      </c>
      <c r="C81" s="2" t="s">
        <v>187</v>
      </c>
      <c r="D81" s="2" t="s">
        <v>188</v>
      </c>
      <c r="E81" s="2" t="s">
        <v>53</v>
      </c>
      <c r="F81" s="5">
        <v>35000000</v>
      </c>
      <c r="G81" s="2" t="s">
        <v>17</v>
      </c>
      <c r="H81" s="2" t="s">
        <v>18</v>
      </c>
      <c r="I81" s="11">
        <v>5</v>
      </c>
      <c r="J81" s="2">
        <v>1</v>
      </c>
      <c r="K81" s="2">
        <f>IF(Table9[[#This Row],[Clean Priority]]&lt;&gt;J80, 1, K80+1)</f>
        <v>79</v>
      </c>
      <c r="L81" s="11" t="str">
        <f>"Priority "&amp;Table9[[#This Row],[Clean Priority]]&amp;"/Postion "&amp;Table9[[#This Row],[Position]]</f>
        <v>Priority 1/Postion 79</v>
      </c>
    </row>
    <row r="82" spans="1:12" x14ac:dyDescent="0.25">
      <c r="A82" s="9">
        <v>139</v>
      </c>
      <c r="B82" s="2" t="s">
        <v>236</v>
      </c>
      <c r="C82" s="2" t="s">
        <v>64</v>
      </c>
      <c r="D82" s="2" t="s">
        <v>237</v>
      </c>
      <c r="E82" s="2" t="s">
        <v>238</v>
      </c>
      <c r="F82" s="5">
        <v>50000000</v>
      </c>
      <c r="G82" s="2" t="s">
        <v>67</v>
      </c>
      <c r="H82" s="2" t="s">
        <v>54</v>
      </c>
      <c r="I82" s="11">
        <v>4</v>
      </c>
      <c r="J82" s="2">
        <v>1</v>
      </c>
      <c r="K82" s="2">
        <f>IF(Table9[[#This Row],[Clean Priority]]&lt;&gt;J81, 1, K81+1)</f>
        <v>80</v>
      </c>
      <c r="L82" s="11" t="str">
        <f>"Priority "&amp;Table9[[#This Row],[Clean Priority]]&amp;"/Postion "&amp;Table9[[#This Row],[Position]]</f>
        <v>Priority 1/Postion 80</v>
      </c>
    </row>
    <row r="83" spans="1:12" x14ac:dyDescent="0.25">
      <c r="A83" s="9">
        <v>140</v>
      </c>
      <c r="B83" s="2" t="s">
        <v>265</v>
      </c>
      <c r="C83" s="2" t="s">
        <v>147</v>
      </c>
      <c r="D83" s="2" t="s">
        <v>266</v>
      </c>
      <c r="E83" s="2" t="s">
        <v>149</v>
      </c>
      <c r="F83" s="5">
        <v>35000000</v>
      </c>
      <c r="G83" s="2" t="s">
        <v>35</v>
      </c>
      <c r="H83" s="2" t="s">
        <v>54</v>
      </c>
      <c r="I83" s="11">
        <v>4</v>
      </c>
      <c r="J83" s="2">
        <v>1</v>
      </c>
      <c r="K83" s="2">
        <f>IF(Table9[[#This Row],[Clean Priority]]&lt;&gt;J82, 1, K82+1)</f>
        <v>81</v>
      </c>
      <c r="L83" s="11" t="str">
        <f>"Priority "&amp;Table9[[#This Row],[Clean Priority]]&amp;"/Postion "&amp;Table9[[#This Row],[Position]]</f>
        <v>Priority 1/Postion 81</v>
      </c>
    </row>
    <row r="84" spans="1:12" x14ac:dyDescent="0.25">
      <c r="A84" s="9">
        <v>141</v>
      </c>
      <c r="B84" s="2" t="s">
        <v>398</v>
      </c>
      <c r="C84" s="2" t="s">
        <v>14</v>
      </c>
      <c r="D84" s="2" t="s">
        <v>399</v>
      </c>
      <c r="E84" s="2" t="s">
        <v>28</v>
      </c>
      <c r="F84" s="5">
        <v>30000000</v>
      </c>
      <c r="G84" s="2" t="s">
        <v>17</v>
      </c>
      <c r="H84" s="2" t="s">
        <v>54</v>
      </c>
      <c r="I84" s="11">
        <v>4</v>
      </c>
      <c r="J84" s="2">
        <v>1</v>
      </c>
      <c r="K84" s="2">
        <f>IF(Table9[[#This Row],[Clean Priority]]&lt;&gt;J83, 1, K83+1)</f>
        <v>82</v>
      </c>
      <c r="L84" s="11" t="str">
        <f>"Priority "&amp;Table9[[#This Row],[Clean Priority]]&amp;"/Postion "&amp;Table9[[#This Row],[Position]]</f>
        <v>Priority 1/Postion 82</v>
      </c>
    </row>
    <row r="85" spans="1:12" x14ac:dyDescent="0.25">
      <c r="A85" s="9">
        <v>142</v>
      </c>
      <c r="B85" s="2" t="s">
        <v>305</v>
      </c>
      <c r="C85" s="2" t="s">
        <v>201</v>
      </c>
      <c r="D85" s="2" t="s">
        <v>306</v>
      </c>
      <c r="E85" s="2" t="s">
        <v>307</v>
      </c>
      <c r="F85" s="5">
        <v>25000000</v>
      </c>
      <c r="G85" s="2" t="s">
        <v>35</v>
      </c>
      <c r="H85" s="2" t="s">
        <v>54</v>
      </c>
      <c r="I85" s="11">
        <v>5</v>
      </c>
      <c r="J85" s="2">
        <v>1</v>
      </c>
      <c r="K85" s="2">
        <f>IF(Table9[[#This Row],[Clean Priority]]&lt;&gt;J84, 1, K84+1)</f>
        <v>83</v>
      </c>
      <c r="L85" s="11" t="str">
        <f>"Priority "&amp;Table9[[#This Row],[Clean Priority]]&amp;"/Postion "&amp;Table9[[#This Row],[Position]]</f>
        <v>Priority 1/Postion 83</v>
      </c>
    </row>
    <row r="86" spans="1:12" x14ac:dyDescent="0.25">
      <c r="A86" s="9">
        <v>144</v>
      </c>
      <c r="B86" s="2" t="s">
        <v>200</v>
      </c>
      <c r="C86" s="2" t="s">
        <v>201</v>
      </c>
      <c r="D86" s="2" t="s">
        <v>202</v>
      </c>
      <c r="E86" s="2" t="s">
        <v>58</v>
      </c>
      <c r="F86" s="5">
        <v>45000000</v>
      </c>
      <c r="G86" s="2" t="s">
        <v>35</v>
      </c>
      <c r="H86" s="2" t="s">
        <v>54</v>
      </c>
      <c r="I86" s="11">
        <v>5</v>
      </c>
      <c r="J86" s="2">
        <v>1</v>
      </c>
      <c r="K86" s="2">
        <f>IF(Table9[[#This Row],[Clean Priority]]&lt;&gt;J85, 1, K85+1)</f>
        <v>84</v>
      </c>
      <c r="L86" s="11" t="str">
        <f>"Priority "&amp;Table9[[#This Row],[Clean Priority]]&amp;"/Postion "&amp;Table9[[#This Row],[Position]]</f>
        <v>Priority 1/Postion 84</v>
      </c>
    </row>
    <row r="87" spans="1:12" x14ac:dyDescent="0.25">
      <c r="A87" s="9">
        <v>146</v>
      </c>
      <c r="B87" s="2" t="s">
        <v>405</v>
      </c>
      <c r="C87" s="2" t="s">
        <v>283</v>
      </c>
      <c r="D87" s="2" t="s">
        <v>406</v>
      </c>
      <c r="E87" s="2" t="s">
        <v>48</v>
      </c>
      <c r="F87" s="5">
        <v>30000000</v>
      </c>
      <c r="G87" s="2" t="s">
        <v>35</v>
      </c>
      <c r="H87" s="2" t="s">
        <v>22</v>
      </c>
      <c r="I87" s="11">
        <v>4</v>
      </c>
      <c r="J87" s="2">
        <v>1</v>
      </c>
      <c r="K87" s="2">
        <f>IF(Table9[[#This Row],[Clean Priority]]&lt;&gt;J86, 1, K86+1)</f>
        <v>85</v>
      </c>
      <c r="L87" s="11" t="str">
        <f>"Priority "&amp;Table9[[#This Row],[Clean Priority]]&amp;"/Postion "&amp;Table9[[#This Row],[Position]]</f>
        <v>Priority 1/Postion 85</v>
      </c>
    </row>
    <row r="88" spans="1:12" x14ac:dyDescent="0.25">
      <c r="A88" s="9">
        <v>149</v>
      </c>
      <c r="B88" s="2" t="s">
        <v>189</v>
      </c>
      <c r="C88" s="2" t="s">
        <v>187</v>
      </c>
      <c r="D88" s="2" t="s">
        <v>190</v>
      </c>
      <c r="E88" s="2" t="s">
        <v>53</v>
      </c>
      <c r="F88" s="5">
        <v>45000000</v>
      </c>
      <c r="G88" s="2" t="s">
        <v>17</v>
      </c>
      <c r="H88" s="2" t="s">
        <v>18</v>
      </c>
      <c r="I88" s="11">
        <v>5</v>
      </c>
      <c r="J88" s="2">
        <v>1</v>
      </c>
      <c r="K88" s="2">
        <f>IF(Table9[[#This Row],[Clean Priority]]&lt;&gt;J87, 1, K87+1)</f>
        <v>86</v>
      </c>
      <c r="L88" s="11" t="str">
        <f>"Priority "&amp;Table9[[#This Row],[Clean Priority]]&amp;"/Postion "&amp;Table9[[#This Row],[Position]]</f>
        <v>Priority 1/Postion 86</v>
      </c>
    </row>
    <row r="89" spans="1:12" x14ac:dyDescent="0.25">
      <c r="A89" s="9">
        <v>150</v>
      </c>
      <c r="B89" s="2" t="s">
        <v>106</v>
      </c>
      <c r="C89" s="2" t="s">
        <v>96</v>
      </c>
      <c r="D89" s="2" t="s">
        <v>107</v>
      </c>
      <c r="E89" s="2" t="s">
        <v>53</v>
      </c>
      <c r="F89" s="5">
        <v>48000000</v>
      </c>
      <c r="G89" s="2" t="s">
        <v>17</v>
      </c>
      <c r="H89" s="2" t="s">
        <v>54</v>
      </c>
      <c r="I89" s="11">
        <v>5</v>
      </c>
      <c r="J89" s="2">
        <v>1</v>
      </c>
      <c r="K89" s="2">
        <f>IF(Table9[[#This Row],[Clean Priority]]&lt;&gt;J88, 1, K88+1)</f>
        <v>87</v>
      </c>
      <c r="L89" s="11" t="str">
        <f>"Priority "&amp;Table9[[#This Row],[Clean Priority]]&amp;"/Postion "&amp;Table9[[#This Row],[Position]]</f>
        <v>Priority 1/Postion 87</v>
      </c>
    </row>
    <row r="90" spans="1:12" x14ac:dyDescent="0.25">
      <c r="A90" s="9">
        <v>151</v>
      </c>
      <c r="B90" s="2" t="s">
        <v>334</v>
      </c>
      <c r="C90" s="2" t="s">
        <v>335</v>
      </c>
      <c r="D90" s="2" t="s">
        <v>336</v>
      </c>
      <c r="E90" s="2" t="s">
        <v>176</v>
      </c>
      <c r="F90" s="5">
        <v>30000000</v>
      </c>
      <c r="G90" s="2" t="s">
        <v>102</v>
      </c>
      <c r="H90" s="2" t="s">
        <v>54</v>
      </c>
      <c r="I90" s="11">
        <v>4</v>
      </c>
      <c r="J90" s="2">
        <v>1</v>
      </c>
      <c r="K90" s="2">
        <f>IF(Table9[[#This Row],[Clean Priority]]&lt;&gt;J89, 1, K89+1)</f>
        <v>88</v>
      </c>
      <c r="L90" s="11" t="str">
        <f>"Priority "&amp;Table9[[#This Row],[Clean Priority]]&amp;"/Postion "&amp;Table9[[#This Row],[Position]]</f>
        <v>Priority 1/Postion 88</v>
      </c>
    </row>
    <row r="91" spans="1:12" x14ac:dyDescent="0.25">
      <c r="A91" s="9">
        <v>152</v>
      </c>
      <c r="B91" s="2" t="s">
        <v>411</v>
      </c>
      <c r="C91" s="2" t="s">
        <v>283</v>
      </c>
      <c r="D91" s="2" t="s">
        <v>412</v>
      </c>
      <c r="E91" s="2" t="s">
        <v>277</v>
      </c>
      <c r="F91" s="5">
        <v>11710000</v>
      </c>
      <c r="G91" s="2" t="s">
        <v>35</v>
      </c>
      <c r="H91" s="2" t="s">
        <v>18</v>
      </c>
      <c r="I91" s="11">
        <v>4</v>
      </c>
      <c r="J91" s="2">
        <v>1</v>
      </c>
      <c r="K91" s="2">
        <f>IF(Table9[[#This Row],[Clean Priority]]&lt;&gt;J90, 1, K90+1)</f>
        <v>89</v>
      </c>
      <c r="L91" s="11" t="str">
        <f>"Priority "&amp;Table9[[#This Row],[Clean Priority]]&amp;"/Postion "&amp;Table9[[#This Row],[Position]]</f>
        <v>Priority 1/Postion 89</v>
      </c>
    </row>
    <row r="92" spans="1:12" x14ac:dyDescent="0.25">
      <c r="A92" s="9">
        <v>154</v>
      </c>
      <c r="B92" s="2" t="s">
        <v>82</v>
      </c>
      <c r="C92" s="2" t="s">
        <v>72</v>
      </c>
      <c r="D92" s="2" t="s">
        <v>83</v>
      </c>
      <c r="E92" s="2" t="s">
        <v>77</v>
      </c>
      <c r="F92" s="5">
        <v>35000000</v>
      </c>
      <c r="G92" s="2" t="s">
        <v>67</v>
      </c>
      <c r="H92" s="2" t="s">
        <v>54</v>
      </c>
      <c r="I92" s="11">
        <v>4</v>
      </c>
      <c r="J92" s="2">
        <v>1</v>
      </c>
      <c r="K92" s="2">
        <f>IF(Table9[[#This Row],[Clean Priority]]&lt;&gt;J91, 1, K91+1)</f>
        <v>90</v>
      </c>
      <c r="L92" s="11" t="str">
        <f>"Priority "&amp;Table9[[#This Row],[Clean Priority]]&amp;"/Postion "&amp;Table9[[#This Row],[Position]]</f>
        <v>Priority 1/Postion 90</v>
      </c>
    </row>
    <row r="93" spans="1:12" x14ac:dyDescent="0.25">
      <c r="A93" s="9">
        <v>158</v>
      </c>
      <c r="B93" s="2" t="s">
        <v>459</v>
      </c>
      <c r="C93" s="2" t="s">
        <v>309</v>
      </c>
      <c r="D93" s="2" t="s">
        <v>460</v>
      </c>
      <c r="E93" s="2" t="s">
        <v>311</v>
      </c>
      <c r="F93" s="5">
        <v>16000000</v>
      </c>
      <c r="G93" s="2" t="s">
        <v>312</v>
      </c>
      <c r="H93" s="2" t="s">
        <v>54</v>
      </c>
      <c r="I93" s="11">
        <v>4</v>
      </c>
      <c r="J93" s="2">
        <v>1</v>
      </c>
      <c r="K93" s="2">
        <f>IF(Table9[[#This Row],[Clean Priority]]&lt;&gt;J92, 1, K92+1)</f>
        <v>91</v>
      </c>
      <c r="L93" s="11" t="str">
        <f>"Priority "&amp;Table9[[#This Row],[Clean Priority]]&amp;"/Postion "&amp;Table9[[#This Row],[Position]]</f>
        <v>Priority 1/Postion 91</v>
      </c>
    </row>
    <row r="94" spans="1:12" x14ac:dyDescent="0.25">
      <c r="A94" s="9">
        <v>160</v>
      </c>
      <c r="B94" s="2" t="s">
        <v>31</v>
      </c>
      <c r="C94" s="6" t="s">
        <v>32</v>
      </c>
      <c r="D94" s="2" t="s">
        <v>33</v>
      </c>
      <c r="E94" s="2" t="s">
        <v>34</v>
      </c>
      <c r="F94" s="5">
        <v>30000000</v>
      </c>
      <c r="G94" s="2" t="s">
        <v>35</v>
      </c>
      <c r="H94" s="2" t="s">
        <v>18</v>
      </c>
      <c r="I94" s="11">
        <v>4</v>
      </c>
      <c r="J94" s="2">
        <v>1</v>
      </c>
      <c r="K94" s="2">
        <f>IF(Table9[[#This Row],[Clean Priority]]&lt;&gt;J93, 1, K93+1)</f>
        <v>92</v>
      </c>
      <c r="L94" s="11" t="str">
        <f>"Priority "&amp;Table9[[#This Row],[Clean Priority]]&amp;"/Postion "&amp;Table9[[#This Row],[Position]]</f>
        <v>Priority 1/Postion 92</v>
      </c>
    </row>
    <row r="95" spans="1:12" x14ac:dyDescent="0.25">
      <c r="A95" s="9">
        <v>161</v>
      </c>
      <c r="B95" s="2" t="s">
        <v>510</v>
      </c>
      <c r="C95" s="2" t="s">
        <v>511</v>
      </c>
      <c r="D95" s="2" t="s">
        <v>512</v>
      </c>
      <c r="E95" s="2" t="s">
        <v>513</v>
      </c>
      <c r="F95" s="5">
        <v>15000000</v>
      </c>
      <c r="G95" s="2" t="s">
        <v>297</v>
      </c>
      <c r="H95" s="2" t="s">
        <v>54</v>
      </c>
      <c r="I95" s="11">
        <v>4</v>
      </c>
      <c r="J95" s="2">
        <v>1</v>
      </c>
      <c r="K95" s="2">
        <f>IF(Table9[[#This Row],[Clean Priority]]&lt;&gt;J94, 1, K94+1)</f>
        <v>93</v>
      </c>
      <c r="L95" s="11" t="str">
        <f>"Priority "&amp;Table9[[#This Row],[Clean Priority]]&amp;"/Postion "&amp;Table9[[#This Row],[Position]]</f>
        <v>Priority 1/Postion 93</v>
      </c>
    </row>
    <row r="96" spans="1:12" x14ac:dyDescent="0.25">
      <c r="A96" s="9">
        <v>163</v>
      </c>
      <c r="B96" s="2" t="s">
        <v>244</v>
      </c>
      <c r="C96" s="2" t="s">
        <v>201</v>
      </c>
      <c r="D96" s="2" t="s">
        <v>245</v>
      </c>
      <c r="E96" s="2" t="s">
        <v>246</v>
      </c>
      <c r="F96" s="5">
        <v>25000000</v>
      </c>
      <c r="G96" s="2" t="s">
        <v>35</v>
      </c>
      <c r="H96" s="2" t="s">
        <v>18</v>
      </c>
      <c r="I96" s="11">
        <v>5</v>
      </c>
      <c r="J96" s="2">
        <v>1</v>
      </c>
      <c r="K96" s="2">
        <f>IF(Table9[[#This Row],[Clean Priority]]&lt;&gt;J95, 1, K95+1)</f>
        <v>94</v>
      </c>
      <c r="L96" s="11" t="str">
        <f>"Priority "&amp;Table9[[#This Row],[Clean Priority]]&amp;"/Postion "&amp;Table9[[#This Row],[Position]]</f>
        <v>Priority 1/Postion 94</v>
      </c>
    </row>
    <row r="97" spans="1:12" x14ac:dyDescent="0.25">
      <c r="A97" s="10">
        <v>165</v>
      </c>
      <c r="B97" s="7" t="s">
        <v>480</v>
      </c>
      <c r="C97" s="7" t="s">
        <v>46</v>
      </c>
      <c r="D97" s="7" t="s">
        <v>47</v>
      </c>
      <c r="E97" s="7" t="s">
        <v>481</v>
      </c>
      <c r="F97" s="8">
        <v>6500000</v>
      </c>
      <c r="G97" s="7" t="s">
        <v>312</v>
      </c>
      <c r="H97" s="7" t="s">
        <v>18</v>
      </c>
      <c r="I97" s="12">
        <v>4</v>
      </c>
      <c r="J97" s="7">
        <v>1</v>
      </c>
      <c r="K97" s="7">
        <f>IF(Table9[[#This Row],[Clean Priority]]&lt;&gt;J96, 1, K96+1)</f>
        <v>95</v>
      </c>
      <c r="L97" s="12" t="str">
        <f>"Priority "&amp;Table9[[#This Row],[Clean Priority]]&amp;"/Postion "&amp;Table9[[#This Row],[Position]]</f>
        <v>Priority 1/Postion 95</v>
      </c>
    </row>
    <row r="98" spans="1:12" x14ac:dyDescent="0.25">
      <c r="A98" s="9">
        <v>166</v>
      </c>
      <c r="B98" s="2" t="s">
        <v>375</v>
      </c>
      <c r="C98" s="2" t="s">
        <v>32</v>
      </c>
      <c r="D98" s="2" t="s">
        <v>376</v>
      </c>
      <c r="E98" s="2" t="s">
        <v>377</v>
      </c>
      <c r="F98" s="5">
        <v>50000000</v>
      </c>
      <c r="G98" s="2" t="s">
        <v>35</v>
      </c>
      <c r="H98" s="2" t="s">
        <v>22</v>
      </c>
      <c r="I98" s="11">
        <v>4</v>
      </c>
      <c r="J98" s="2">
        <v>1</v>
      </c>
      <c r="K98" s="2">
        <f>IF(Table9[[#This Row],[Clean Priority]]&lt;&gt;J97, 1, K97+1)</f>
        <v>96</v>
      </c>
      <c r="L98" s="11" t="str">
        <f>"Priority "&amp;Table9[[#This Row],[Clean Priority]]&amp;"/Postion "&amp;Table9[[#This Row],[Position]]</f>
        <v>Priority 1/Postion 96</v>
      </c>
    </row>
    <row r="99" spans="1:12" x14ac:dyDescent="0.25">
      <c r="A99" s="9">
        <v>167</v>
      </c>
      <c r="B99" s="2" t="s">
        <v>342</v>
      </c>
      <c r="C99" s="2" t="s">
        <v>51</v>
      </c>
      <c r="D99" s="2" t="s">
        <v>343</v>
      </c>
      <c r="E99" s="2" t="s">
        <v>53</v>
      </c>
      <c r="F99" s="5">
        <v>25000000</v>
      </c>
      <c r="G99" s="2" t="s">
        <v>17</v>
      </c>
      <c r="H99" s="2" t="s">
        <v>54</v>
      </c>
      <c r="I99" s="11">
        <v>4</v>
      </c>
      <c r="J99" s="2">
        <v>1</v>
      </c>
      <c r="K99" s="2">
        <f>IF(Table9[[#This Row],[Clean Priority]]&lt;&gt;J98, 1, K98+1)</f>
        <v>97</v>
      </c>
      <c r="L99" s="11" t="str">
        <f>"Priority "&amp;Table9[[#This Row],[Clean Priority]]&amp;"/Postion "&amp;Table9[[#This Row],[Position]]</f>
        <v>Priority 1/Postion 97</v>
      </c>
    </row>
    <row r="100" spans="1:12" x14ac:dyDescent="0.25">
      <c r="A100" s="9">
        <v>171</v>
      </c>
      <c r="B100" s="2" t="s">
        <v>263</v>
      </c>
      <c r="C100" s="2" t="s">
        <v>240</v>
      </c>
      <c r="D100" s="2" t="s">
        <v>264</v>
      </c>
      <c r="E100" s="2" t="s">
        <v>242</v>
      </c>
      <c r="F100" s="5">
        <v>18000000</v>
      </c>
      <c r="G100" s="2" t="s">
        <v>243</v>
      </c>
      <c r="H100" s="2" t="s">
        <v>18</v>
      </c>
      <c r="I100" s="11">
        <v>4</v>
      </c>
      <c r="J100" s="2">
        <v>1</v>
      </c>
      <c r="K100" s="2">
        <f>IF(Table9[[#This Row],[Clean Priority]]&lt;&gt;J99, 1, K99+1)</f>
        <v>98</v>
      </c>
      <c r="L100" s="11" t="str">
        <f>"Priority "&amp;Table9[[#This Row],[Clean Priority]]&amp;"/Postion "&amp;Table9[[#This Row],[Position]]</f>
        <v>Priority 1/Postion 98</v>
      </c>
    </row>
    <row r="101" spans="1:12" x14ac:dyDescent="0.25">
      <c r="A101" s="9">
        <v>173</v>
      </c>
      <c r="B101" s="2" t="s">
        <v>253</v>
      </c>
      <c r="C101" s="2" t="s">
        <v>151</v>
      </c>
      <c r="D101" s="2" t="s">
        <v>254</v>
      </c>
      <c r="E101" s="2" t="s">
        <v>77</v>
      </c>
      <c r="F101" s="5">
        <v>30000000</v>
      </c>
      <c r="G101" s="2" t="s">
        <v>67</v>
      </c>
      <c r="H101" s="2" t="s">
        <v>54</v>
      </c>
      <c r="I101" s="11">
        <v>4</v>
      </c>
      <c r="J101" s="2">
        <v>1</v>
      </c>
      <c r="K101" s="2">
        <f>IF(Table9[[#This Row],[Clean Priority]]&lt;&gt;J100, 1, K100+1)</f>
        <v>99</v>
      </c>
      <c r="L101" s="11" t="str">
        <f>"Priority "&amp;Table9[[#This Row],[Clean Priority]]&amp;"/Postion "&amp;Table9[[#This Row],[Position]]</f>
        <v>Priority 1/Postion 99</v>
      </c>
    </row>
    <row r="102" spans="1:12" x14ac:dyDescent="0.25">
      <c r="A102" s="9">
        <v>174</v>
      </c>
      <c r="B102" s="2" t="s">
        <v>177</v>
      </c>
      <c r="C102" s="2" t="s">
        <v>174</v>
      </c>
      <c r="D102" s="2" t="s">
        <v>178</v>
      </c>
      <c r="E102" s="2" t="s">
        <v>101</v>
      </c>
      <c r="F102" s="5">
        <v>50000000</v>
      </c>
      <c r="G102" s="2" t="s">
        <v>102</v>
      </c>
      <c r="H102" s="2" t="s">
        <v>22</v>
      </c>
      <c r="I102" s="11">
        <v>5</v>
      </c>
      <c r="J102" s="2">
        <v>1</v>
      </c>
      <c r="K102" s="2">
        <f>IF(Table9[[#This Row],[Clean Priority]]&lt;&gt;J101, 1, K101+1)</f>
        <v>100</v>
      </c>
      <c r="L102" s="11" t="str">
        <f>"Priority "&amp;Table9[[#This Row],[Clean Priority]]&amp;"/Postion "&amp;Table9[[#This Row],[Position]]</f>
        <v>Priority 1/Postion 100</v>
      </c>
    </row>
    <row r="103" spans="1:12" x14ac:dyDescent="0.25">
      <c r="A103" s="9">
        <v>176</v>
      </c>
      <c r="B103" s="2" t="s">
        <v>415</v>
      </c>
      <c r="C103" s="2" t="s">
        <v>416</v>
      </c>
      <c r="D103" s="2" t="s">
        <v>417</v>
      </c>
      <c r="E103" s="2" t="s">
        <v>176</v>
      </c>
      <c r="F103" s="5">
        <v>38000000</v>
      </c>
      <c r="G103" s="2" t="s">
        <v>102</v>
      </c>
      <c r="H103" s="2" t="s">
        <v>54</v>
      </c>
      <c r="I103" s="11">
        <v>4</v>
      </c>
      <c r="J103" s="2">
        <v>1</v>
      </c>
      <c r="K103" s="2">
        <f>IF(Table9[[#This Row],[Clean Priority]]&lt;&gt;J102, 1, K102+1)</f>
        <v>101</v>
      </c>
      <c r="L103" s="11" t="str">
        <f>"Priority "&amp;Table9[[#This Row],[Clean Priority]]&amp;"/Postion "&amp;Table9[[#This Row],[Position]]</f>
        <v>Priority 1/Postion 101</v>
      </c>
    </row>
    <row r="104" spans="1:12" x14ac:dyDescent="0.25">
      <c r="A104" s="9">
        <v>177</v>
      </c>
      <c r="B104" s="2" t="s">
        <v>223</v>
      </c>
      <c r="C104" s="2" t="s">
        <v>51</v>
      </c>
      <c r="D104" s="2" t="s">
        <v>224</v>
      </c>
      <c r="E104" s="2" t="s">
        <v>53</v>
      </c>
      <c r="F104" s="5">
        <v>27000000</v>
      </c>
      <c r="G104" s="2" t="s">
        <v>17</v>
      </c>
      <c r="H104" s="2" t="s">
        <v>54</v>
      </c>
      <c r="I104" s="11">
        <v>4</v>
      </c>
      <c r="J104" s="2">
        <v>1</v>
      </c>
      <c r="K104" s="2">
        <f>IF(Table9[[#This Row],[Clean Priority]]&lt;&gt;J103, 1, K103+1)</f>
        <v>102</v>
      </c>
      <c r="L104" s="11" t="str">
        <f>"Priority "&amp;Table9[[#This Row],[Clean Priority]]&amp;"/Postion "&amp;Table9[[#This Row],[Position]]</f>
        <v>Priority 1/Postion 102</v>
      </c>
    </row>
    <row r="105" spans="1:12" x14ac:dyDescent="0.25">
      <c r="A105" s="9">
        <v>181</v>
      </c>
      <c r="B105" s="2" t="s">
        <v>194</v>
      </c>
      <c r="C105" s="2" t="s">
        <v>151</v>
      </c>
      <c r="D105" s="2" t="s">
        <v>195</v>
      </c>
      <c r="E105" s="2" t="s">
        <v>77</v>
      </c>
      <c r="F105" s="5">
        <v>9000000</v>
      </c>
      <c r="G105" s="2" t="s">
        <v>67</v>
      </c>
      <c r="H105" s="2" t="s">
        <v>18</v>
      </c>
      <c r="I105" s="11">
        <v>4</v>
      </c>
      <c r="J105" s="2">
        <v>1</v>
      </c>
      <c r="K105" s="2">
        <f>IF(Table9[[#This Row],[Clean Priority]]&lt;&gt;J104, 1, K104+1)</f>
        <v>103</v>
      </c>
      <c r="L105" s="11" t="str">
        <f>"Priority "&amp;Table9[[#This Row],[Clean Priority]]&amp;"/Postion "&amp;Table9[[#This Row],[Position]]</f>
        <v>Priority 1/Postion 103</v>
      </c>
    </row>
    <row r="106" spans="1:12" x14ac:dyDescent="0.25">
      <c r="A106" s="9">
        <v>183</v>
      </c>
      <c r="B106" s="2" t="s">
        <v>487</v>
      </c>
      <c r="C106" s="2" t="s">
        <v>435</v>
      </c>
      <c r="D106" s="2" t="s">
        <v>488</v>
      </c>
      <c r="E106" s="2" t="s">
        <v>77</v>
      </c>
      <c r="F106" s="5">
        <v>50000000</v>
      </c>
      <c r="G106" s="2" t="s">
        <v>67</v>
      </c>
      <c r="H106" s="2" t="s">
        <v>18</v>
      </c>
      <c r="I106" s="11">
        <v>4</v>
      </c>
      <c r="J106" s="2">
        <v>1</v>
      </c>
      <c r="K106" s="2">
        <f>IF(Table9[[#This Row],[Clean Priority]]&lt;&gt;J105, 1, K105+1)</f>
        <v>104</v>
      </c>
      <c r="L106" s="11" t="str">
        <f>"Priority "&amp;Table9[[#This Row],[Clean Priority]]&amp;"/Postion "&amp;Table9[[#This Row],[Position]]</f>
        <v>Priority 1/Postion 104</v>
      </c>
    </row>
    <row r="107" spans="1:12" x14ac:dyDescent="0.25">
      <c r="A107" s="9">
        <v>185</v>
      </c>
      <c r="B107" s="2" t="s">
        <v>146</v>
      </c>
      <c r="C107" s="2" t="s">
        <v>147</v>
      </c>
      <c r="D107" s="2" t="s">
        <v>148</v>
      </c>
      <c r="E107" s="2" t="s">
        <v>149</v>
      </c>
      <c r="F107" s="5">
        <v>25000000</v>
      </c>
      <c r="G107" s="2" t="s">
        <v>35</v>
      </c>
      <c r="H107" s="2" t="s">
        <v>18</v>
      </c>
      <c r="I107" s="11">
        <v>4</v>
      </c>
      <c r="J107" s="2">
        <v>1</v>
      </c>
      <c r="K107" s="2">
        <f>IF(Table9[[#This Row],[Clean Priority]]&lt;&gt;J106, 1, K106+1)</f>
        <v>105</v>
      </c>
      <c r="L107" s="11" t="str">
        <f>"Priority "&amp;Table9[[#This Row],[Clean Priority]]&amp;"/Postion "&amp;Table9[[#This Row],[Position]]</f>
        <v>Priority 1/Postion 105</v>
      </c>
    </row>
    <row r="108" spans="1:12" x14ac:dyDescent="0.25">
      <c r="A108" s="9">
        <v>187</v>
      </c>
      <c r="B108" s="2" t="s">
        <v>84</v>
      </c>
      <c r="C108" s="2" t="s">
        <v>72</v>
      </c>
      <c r="D108" s="2" t="s">
        <v>85</v>
      </c>
      <c r="E108" s="2" t="s">
        <v>86</v>
      </c>
      <c r="F108" s="5">
        <v>50000000</v>
      </c>
      <c r="G108" s="2" t="s">
        <v>67</v>
      </c>
      <c r="H108" s="2" t="s">
        <v>18</v>
      </c>
      <c r="I108" s="11">
        <v>4</v>
      </c>
      <c r="J108" s="2">
        <v>1</v>
      </c>
      <c r="K108" s="2">
        <f>IF(Table9[[#This Row],[Clean Priority]]&lt;&gt;J107, 1, K107+1)</f>
        <v>106</v>
      </c>
      <c r="L108" s="11" t="str">
        <f>"Priority "&amp;Table9[[#This Row],[Clean Priority]]&amp;"/Postion "&amp;Table9[[#This Row],[Position]]</f>
        <v>Priority 1/Postion 106</v>
      </c>
    </row>
    <row r="109" spans="1:12" x14ac:dyDescent="0.25">
      <c r="A109" s="9">
        <v>189</v>
      </c>
      <c r="B109" s="2" t="s">
        <v>150</v>
      </c>
      <c r="C109" s="2" t="s">
        <v>151</v>
      </c>
      <c r="D109" s="2" t="s">
        <v>152</v>
      </c>
      <c r="E109" s="2" t="s">
        <v>74</v>
      </c>
      <c r="F109" s="5">
        <v>45000000</v>
      </c>
      <c r="G109" s="2" t="s">
        <v>67</v>
      </c>
      <c r="H109" s="2" t="s">
        <v>18</v>
      </c>
      <c r="I109" s="11">
        <v>4</v>
      </c>
      <c r="J109" s="2">
        <v>1</v>
      </c>
      <c r="K109" s="2">
        <f>IF(Table9[[#This Row],[Clean Priority]]&lt;&gt;J108, 1, K108+1)</f>
        <v>107</v>
      </c>
      <c r="L109" s="11" t="str">
        <f>"Priority "&amp;Table9[[#This Row],[Clean Priority]]&amp;"/Postion "&amp;Table9[[#This Row],[Position]]</f>
        <v>Priority 1/Postion 107</v>
      </c>
    </row>
    <row r="110" spans="1:12" x14ac:dyDescent="0.25">
      <c r="A110" s="9">
        <v>1</v>
      </c>
      <c r="B110" s="2" t="s">
        <v>293</v>
      </c>
      <c r="C110" s="2" t="s">
        <v>294</v>
      </c>
      <c r="D110" s="2" t="s">
        <v>295</v>
      </c>
      <c r="E110" s="2" t="s">
        <v>296</v>
      </c>
      <c r="F110" s="5">
        <v>32000000</v>
      </c>
      <c r="G110" s="2" t="s">
        <v>297</v>
      </c>
      <c r="H110" s="2">
        <v>2</v>
      </c>
      <c r="I110" s="11">
        <v>5</v>
      </c>
      <c r="J110" s="2">
        <v>2</v>
      </c>
      <c r="K110" s="2">
        <f>IF(Table9[[#This Row],[Clean Priority]]&lt;&gt;J109, 1, K109+1)</f>
        <v>1</v>
      </c>
      <c r="L110" s="11" t="str">
        <f>"Priority "&amp;Table9[[#This Row],[Clean Priority]]&amp;"/Postion "&amp;Table9[[#This Row],[Position]]</f>
        <v>Priority 2/Postion 1</v>
      </c>
    </row>
    <row r="111" spans="1:12" x14ac:dyDescent="0.25">
      <c r="A111" s="9">
        <v>2</v>
      </c>
      <c r="B111" s="2" t="s">
        <v>301</v>
      </c>
      <c r="C111" s="2" t="s">
        <v>302</v>
      </c>
      <c r="D111" s="2" t="s">
        <v>303</v>
      </c>
      <c r="E111" s="2" t="s">
        <v>304</v>
      </c>
      <c r="F111" s="5">
        <v>7000000</v>
      </c>
      <c r="G111" s="2" t="s">
        <v>145</v>
      </c>
      <c r="H111" s="2">
        <v>2</v>
      </c>
      <c r="I111" s="11">
        <v>4</v>
      </c>
      <c r="J111" s="2">
        <v>2</v>
      </c>
      <c r="K111" s="2">
        <f>IF(Table9[[#This Row],[Clean Priority]]&lt;&gt;J110, 1, K110+1)</f>
        <v>2</v>
      </c>
      <c r="L111" s="11" t="str">
        <f>"Priority "&amp;Table9[[#This Row],[Clean Priority]]&amp;"/Postion "&amp;Table9[[#This Row],[Position]]</f>
        <v>Priority 2/Postion 2</v>
      </c>
    </row>
    <row r="112" spans="1:12" x14ac:dyDescent="0.25">
      <c r="A112" s="9">
        <v>6</v>
      </c>
      <c r="B112" s="2" t="s">
        <v>182</v>
      </c>
      <c r="C112" s="2" t="s">
        <v>183</v>
      </c>
      <c r="D112" s="2" t="s">
        <v>184</v>
      </c>
      <c r="E112" s="2" t="s">
        <v>185</v>
      </c>
      <c r="F112" s="5">
        <v>35000000</v>
      </c>
      <c r="G112" s="2" t="s">
        <v>35</v>
      </c>
      <c r="H112" s="2">
        <v>2</v>
      </c>
      <c r="I112" s="11">
        <v>5</v>
      </c>
      <c r="J112" s="2">
        <v>2</v>
      </c>
      <c r="K112" s="2">
        <f>IF(Table9[[#This Row],[Clean Priority]]&lt;&gt;J111, 1, K111+1)</f>
        <v>3</v>
      </c>
      <c r="L112" s="11" t="str">
        <f>"Priority "&amp;Table9[[#This Row],[Clean Priority]]&amp;"/Postion "&amp;Table9[[#This Row],[Position]]</f>
        <v>Priority 2/Postion 3</v>
      </c>
    </row>
    <row r="113" spans="1:12" x14ac:dyDescent="0.25">
      <c r="A113" s="9">
        <v>15</v>
      </c>
      <c r="B113" s="2" t="s">
        <v>339</v>
      </c>
      <c r="C113" s="2" t="s">
        <v>335</v>
      </c>
      <c r="D113" s="2" t="s">
        <v>340</v>
      </c>
      <c r="E113" s="2" t="s">
        <v>176</v>
      </c>
      <c r="F113" s="5">
        <v>30000000</v>
      </c>
      <c r="G113" s="2" t="s">
        <v>102</v>
      </c>
      <c r="H113" s="2">
        <v>2</v>
      </c>
      <c r="I113" s="11">
        <v>4</v>
      </c>
      <c r="J113" s="2">
        <v>2</v>
      </c>
      <c r="K113" s="2">
        <f>IF(Table9[[#This Row],[Clean Priority]]&lt;&gt;J112, 1, K112+1)</f>
        <v>4</v>
      </c>
      <c r="L113" s="11" t="str">
        <f>"Priority "&amp;Table9[[#This Row],[Clean Priority]]&amp;"/Postion "&amp;Table9[[#This Row],[Position]]</f>
        <v>Priority 2/Postion 4</v>
      </c>
    </row>
    <row r="114" spans="1:12" x14ac:dyDescent="0.25">
      <c r="A114" s="10">
        <v>18</v>
      </c>
      <c r="B114" s="7" t="s">
        <v>444</v>
      </c>
      <c r="C114" s="7" t="s">
        <v>46</v>
      </c>
      <c r="D114" s="7" t="s">
        <v>47</v>
      </c>
      <c r="E114" s="7" t="s">
        <v>445</v>
      </c>
      <c r="F114" s="8">
        <v>26000000</v>
      </c>
      <c r="G114" s="7" t="s">
        <v>35</v>
      </c>
      <c r="H114" s="7">
        <v>2</v>
      </c>
      <c r="I114" s="12">
        <v>4</v>
      </c>
      <c r="J114" s="7">
        <v>2</v>
      </c>
      <c r="K114" s="7">
        <f>IF(Table9[[#This Row],[Clean Priority]]&lt;&gt;J113, 1, K113+1)</f>
        <v>5</v>
      </c>
      <c r="L114" s="12" t="str">
        <f>"Priority "&amp;Table9[[#This Row],[Clean Priority]]&amp;"/Postion "&amp;Table9[[#This Row],[Position]]</f>
        <v>Priority 2/Postion 5</v>
      </c>
    </row>
    <row r="115" spans="1:12" x14ac:dyDescent="0.25">
      <c r="A115" s="9">
        <v>20</v>
      </c>
      <c r="B115" s="2" t="s">
        <v>75</v>
      </c>
      <c r="C115" s="2" t="s">
        <v>72</v>
      </c>
      <c r="D115" s="2" t="s">
        <v>76</v>
      </c>
      <c r="E115" s="2" t="s">
        <v>77</v>
      </c>
      <c r="F115" s="5">
        <v>45000000</v>
      </c>
      <c r="G115" s="2" t="s">
        <v>67</v>
      </c>
      <c r="H115" s="2">
        <v>2</v>
      </c>
      <c r="I115" s="11">
        <v>4</v>
      </c>
      <c r="J115" s="2">
        <v>2</v>
      </c>
      <c r="K115" s="2">
        <f>IF(Table9[[#This Row],[Clean Priority]]&lt;&gt;J114, 1, K114+1)</f>
        <v>6</v>
      </c>
      <c r="L115" s="11" t="str">
        <f>"Priority "&amp;Table9[[#This Row],[Clean Priority]]&amp;"/Postion "&amp;Table9[[#This Row],[Position]]</f>
        <v>Priority 2/Postion 6</v>
      </c>
    </row>
    <row r="116" spans="1:12" x14ac:dyDescent="0.25">
      <c r="A116" s="10">
        <v>21</v>
      </c>
      <c r="B116" s="7" t="s">
        <v>45</v>
      </c>
      <c r="C116" s="7" t="s">
        <v>46</v>
      </c>
      <c r="D116" s="7" t="s">
        <v>47</v>
      </c>
      <c r="E116" s="7" t="s">
        <v>48</v>
      </c>
      <c r="F116" s="8">
        <v>25600000</v>
      </c>
      <c r="G116" s="7" t="s">
        <v>35</v>
      </c>
      <c r="H116" s="7">
        <v>2</v>
      </c>
      <c r="I116" s="12">
        <v>4</v>
      </c>
      <c r="J116" s="7">
        <v>2</v>
      </c>
      <c r="K116" s="7">
        <f>IF(Table9[[#This Row],[Clean Priority]]&lt;&gt;J115, 1, K115+1)</f>
        <v>7</v>
      </c>
      <c r="L116" s="12" t="str">
        <f>"Priority "&amp;Table9[[#This Row],[Clean Priority]]&amp;"/Postion "&amp;Table9[[#This Row],[Position]]</f>
        <v>Priority 2/Postion 7</v>
      </c>
    </row>
    <row r="117" spans="1:12" x14ac:dyDescent="0.25">
      <c r="A117" s="9">
        <v>30</v>
      </c>
      <c r="B117" s="2" t="s">
        <v>115</v>
      </c>
      <c r="C117" s="2" t="s">
        <v>99</v>
      </c>
      <c r="D117" s="2" t="s">
        <v>116</v>
      </c>
      <c r="E117" s="2" t="s">
        <v>117</v>
      </c>
      <c r="F117" s="5">
        <v>35000000</v>
      </c>
      <c r="G117" s="2" t="s">
        <v>102</v>
      </c>
      <c r="H117" s="2">
        <v>2</v>
      </c>
      <c r="I117" s="11">
        <v>5</v>
      </c>
      <c r="J117" s="2">
        <v>2</v>
      </c>
      <c r="K117" s="2">
        <f>IF(Table9[[#This Row],[Clean Priority]]&lt;&gt;J116, 1, K116+1)</f>
        <v>8</v>
      </c>
      <c r="L117" s="11" t="str">
        <f>"Priority "&amp;Table9[[#This Row],[Clean Priority]]&amp;"/Postion "&amp;Table9[[#This Row],[Position]]</f>
        <v>Priority 2/Postion 8</v>
      </c>
    </row>
    <row r="118" spans="1:12" x14ac:dyDescent="0.25">
      <c r="A118" s="9">
        <v>32</v>
      </c>
      <c r="B118" s="2" t="s">
        <v>473</v>
      </c>
      <c r="C118" s="2" t="s">
        <v>294</v>
      </c>
      <c r="D118" s="2" t="s">
        <v>474</v>
      </c>
      <c r="E118" s="2" t="s">
        <v>475</v>
      </c>
      <c r="F118" s="5">
        <v>50000000</v>
      </c>
      <c r="G118" s="2" t="s">
        <v>35</v>
      </c>
      <c r="H118" s="2">
        <v>2</v>
      </c>
      <c r="I118" s="11">
        <v>5</v>
      </c>
      <c r="J118" s="2">
        <v>2</v>
      </c>
      <c r="K118" s="2">
        <f>IF(Table9[[#This Row],[Clean Priority]]&lt;&gt;J117, 1, K117+1)</f>
        <v>9</v>
      </c>
      <c r="L118" s="11" t="str">
        <f>"Priority "&amp;Table9[[#This Row],[Clean Priority]]&amp;"/Postion "&amp;Table9[[#This Row],[Position]]</f>
        <v>Priority 2/Postion 9</v>
      </c>
    </row>
    <row r="119" spans="1:12" x14ac:dyDescent="0.25">
      <c r="A119" s="10">
        <v>39</v>
      </c>
      <c r="B119" s="7" t="s">
        <v>271</v>
      </c>
      <c r="C119" s="7" t="s">
        <v>46</v>
      </c>
      <c r="D119" s="7" t="s">
        <v>47</v>
      </c>
      <c r="E119" s="7" t="s">
        <v>272</v>
      </c>
      <c r="F119" s="8">
        <v>30000000</v>
      </c>
      <c r="G119" s="7" t="s">
        <v>35</v>
      </c>
      <c r="H119" s="7">
        <v>2</v>
      </c>
      <c r="I119" s="12">
        <v>4</v>
      </c>
      <c r="J119" s="7">
        <v>2</v>
      </c>
      <c r="K119" s="7">
        <f>IF(Table9[[#This Row],[Clean Priority]]&lt;&gt;J118, 1, K118+1)</f>
        <v>10</v>
      </c>
      <c r="L119" s="12" t="str">
        <f>"Priority "&amp;Table9[[#This Row],[Clean Priority]]&amp;"/Postion "&amp;Table9[[#This Row],[Position]]</f>
        <v>Priority 2/Postion 10</v>
      </c>
    </row>
    <row r="120" spans="1:12" x14ac:dyDescent="0.25">
      <c r="A120" s="9">
        <v>41</v>
      </c>
      <c r="B120" s="2" t="s">
        <v>260</v>
      </c>
      <c r="C120" s="2" t="s">
        <v>261</v>
      </c>
      <c r="D120" s="2" t="s">
        <v>262</v>
      </c>
      <c r="E120" s="2" t="s">
        <v>185</v>
      </c>
      <c r="F120" s="5">
        <v>35000000</v>
      </c>
      <c r="G120" s="2" t="s">
        <v>35</v>
      </c>
      <c r="H120" s="2">
        <v>2</v>
      </c>
      <c r="I120" s="11">
        <v>4</v>
      </c>
      <c r="J120" s="2">
        <v>2</v>
      </c>
      <c r="K120" s="2">
        <f>IF(Table9[[#This Row],[Clean Priority]]&lt;&gt;J119, 1, K119+1)</f>
        <v>11</v>
      </c>
      <c r="L120" s="11" t="str">
        <f>"Priority "&amp;Table9[[#This Row],[Clean Priority]]&amp;"/Postion "&amp;Table9[[#This Row],[Position]]</f>
        <v>Priority 2/Postion 11</v>
      </c>
    </row>
    <row r="121" spans="1:12" x14ac:dyDescent="0.25">
      <c r="A121" s="9">
        <v>43</v>
      </c>
      <c r="B121" s="2" t="s">
        <v>55</v>
      </c>
      <c r="C121" s="2" t="s">
        <v>51</v>
      </c>
      <c r="D121" s="2" t="s">
        <v>56</v>
      </c>
      <c r="E121" s="2" t="s">
        <v>53</v>
      </c>
      <c r="F121" s="5">
        <v>35000000</v>
      </c>
      <c r="G121" s="2" t="s">
        <v>17</v>
      </c>
      <c r="H121" s="2">
        <v>2</v>
      </c>
      <c r="I121" s="11">
        <v>4</v>
      </c>
      <c r="J121" s="2">
        <v>2</v>
      </c>
      <c r="K121" s="2">
        <f>IF(Table9[[#This Row],[Clean Priority]]&lt;&gt;J120, 1, K120+1)</f>
        <v>12</v>
      </c>
      <c r="L121" s="11" t="str">
        <f>"Priority "&amp;Table9[[#This Row],[Clean Priority]]&amp;"/Postion "&amp;Table9[[#This Row],[Position]]</f>
        <v>Priority 2/Postion 12</v>
      </c>
    </row>
    <row r="122" spans="1:12" x14ac:dyDescent="0.25">
      <c r="A122" s="9">
        <v>46</v>
      </c>
      <c r="B122" s="2" t="s">
        <v>95</v>
      </c>
      <c r="C122" s="2" t="s">
        <v>96</v>
      </c>
      <c r="D122" s="2" t="s">
        <v>97</v>
      </c>
      <c r="E122" s="2" t="s">
        <v>53</v>
      </c>
      <c r="F122" s="5">
        <v>32000000</v>
      </c>
      <c r="G122" s="2" t="s">
        <v>17</v>
      </c>
      <c r="H122" s="2">
        <v>2</v>
      </c>
      <c r="I122" s="11">
        <v>5</v>
      </c>
      <c r="J122" s="2">
        <v>2</v>
      </c>
      <c r="K122" s="2">
        <f>IF(Table9[[#This Row],[Clean Priority]]&lt;&gt;J121, 1, K121+1)</f>
        <v>13</v>
      </c>
      <c r="L122" s="11" t="str">
        <f>"Priority "&amp;Table9[[#This Row],[Clean Priority]]&amp;"/Postion "&amp;Table9[[#This Row],[Position]]</f>
        <v>Priority 2/Postion 13</v>
      </c>
    </row>
    <row r="123" spans="1:12" x14ac:dyDescent="0.25">
      <c r="A123" s="9">
        <v>48</v>
      </c>
      <c r="B123" s="2" t="s">
        <v>476</v>
      </c>
      <c r="C123" s="2" t="s">
        <v>99</v>
      </c>
      <c r="D123" s="2" t="s">
        <v>477</v>
      </c>
      <c r="E123" s="2" t="s">
        <v>176</v>
      </c>
      <c r="F123" s="5">
        <v>20000000</v>
      </c>
      <c r="G123" s="2" t="s">
        <v>102</v>
      </c>
      <c r="H123" s="2">
        <v>2</v>
      </c>
      <c r="I123" s="11">
        <v>5</v>
      </c>
      <c r="J123" s="2">
        <v>2</v>
      </c>
      <c r="K123" s="2">
        <f>IF(Table9[[#This Row],[Clean Priority]]&lt;&gt;J122, 1, K122+1)</f>
        <v>14</v>
      </c>
      <c r="L123" s="11" t="str">
        <f>"Priority "&amp;Table9[[#This Row],[Clean Priority]]&amp;"/Postion "&amp;Table9[[#This Row],[Position]]</f>
        <v>Priority 2/Postion 14</v>
      </c>
    </row>
    <row r="124" spans="1:12" x14ac:dyDescent="0.25">
      <c r="A124" s="10">
        <v>49</v>
      </c>
      <c r="B124" s="7" t="s">
        <v>49</v>
      </c>
      <c r="C124" s="7" t="s">
        <v>46</v>
      </c>
      <c r="D124" s="7" t="s">
        <v>47</v>
      </c>
      <c r="E124" s="7" t="s">
        <v>48</v>
      </c>
      <c r="F124" s="8">
        <v>26100000</v>
      </c>
      <c r="G124" s="7" t="s">
        <v>35</v>
      </c>
      <c r="H124" s="7">
        <v>2</v>
      </c>
      <c r="I124" s="12">
        <v>4</v>
      </c>
      <c r="J124" s="7">
        <v>2</v>
      </c>
      <c r="K124" s="7">
        <f>IF(Table9[[#This Row],[Clean Priority]]&lt;&gt;J123, 1, K123+1)</f>
        <v>15</v>
      </c>
      <c r="L124" s="12" t="str">
        <f>"Priority "&amp;Table9[[#This Row],[Clean Priority]]&amp;"/Postion "&amp;Table9[[#This Row],[Position]]</f>
        <v>Priority 2/Postion 15</v>
      </c>
    </row>
    <row r="125" spans="1:12" x14ac:dyDescent="0.25">
      <c r="A125" s="9">
        <v>50</v>
      </c>
      <c r="B125" s="2" t="s">
        <v>506</v>
      </c>
      <c r="C125" s="2" t="s">
        <v>507</v>
      </c>
      <c r="D125" s="2" t="s">
        <v>508</v>
      </c>
      <c r="E125" s="2" t="s">
        <v>509</v>
      </c>
      <c r="F125" s="5">
        <v>35000000</v>
      </c>
      <c r="G125" s="2" t="s">
        <v>35</v>
      </c>
      <c r="H125" s="2">
        <v>2</v>
      </c>
      <c r="I125" s="11">
        <v>4</v>
      </c>
      <c r="J125" s="2">
        <v>2</v>
      </c>
      <c r="K125" s="2">
        <f>IF(Table9[[#This Row],[Clean Priority]]&lt;&gt;J124, 1, K124+1)</f>
        <v>16</v>
      </c>
      <c r="L125" s="11" t="str">
        <f>"Priority "&amp;Table9[[#This Row],[Clean Priority]]&amp;"/Postion "&amp;Table9[[#This Row],[Position]]</f>
        <v>Priority 2/Postion 16</v>
      </c>
    </row>
    <row r="126" spans="1:12" x14ac:dyDescent="0.25">
      <c r="A126" s="9">
        <v>52</v>
      </c>
      <c r="B126" s="2" t="s">
        <v>251</v>
      </c>
      <c r="C126" s="2" t="s">
        <v>183</v>
      </c>
      <c r="D126" s="2" t="s">
        <v>252</v>
      </c>
      <c r="E126" s="2" t="s">
        <v>185</v>
      </c>
      <c r="F126" s="5">
        <v>15000000</v>
      </c>
      <c r="G126" s="2" t="s">
        <v>35</v>
      </c>
      <c r="H126" s="2">
        <v>2</v>
      </c>
      <c r="I126" s="11">
        <v>5</v>
      </c>
      <c r="J126" s="2">
        <v>2</v>
      </c>
      <c r="K126" s="2">
        <f>IF(Table9[[#This Row],[Clean Priority]]&lt;&gt;J125, 1, K125+1)</f>
        <v>17</v>
      </c>
      <c r="L126" s="11" t="str">
        <f>"Priority "&amp;Table9[[#This Row],[Clean Priority]]&amp;"/Postion "&amp;Table9[[#This Row],[Position]]</f>
        <v>Priority 2/Postion 17</v>
      </c>
    </row>
    <row r="127" spans="1:12" x14ac:dyDescent="0.25">
      <c r="A127" s="9">
        <v>58</v>
      </c>
      <c r="B127" s="2" t="s">
        <v>439</v>
      </c>
      <c r="C127" s="2" t="s">
        <v>51</v>
      </c>
      <c r="D127" s="2" t="s">
        <v>440</v>
      </c>
      <c r="E127" s="2" t="s">
        <v>53</v>
      </c>
      <c r="F127" s="5">
        <v>15000000</v>
      </c>
      <c r="G127" s="2" t="s">
        <v>17</v>
      </c>
      <c r="H127" s="2">
        <v>2</v>
      </c>
      <c r="I127" s="11">
        <v>4</v>
      </c>
      <c r="J127" s="2">
        <v>2</v>
      </c>
      <c r="K127" s="2">
        <f>IF(Table9[[#This Row],[Clean Priority]]&lt;&gt;J126, 1, K126+1)</f>
        <v>18</v>
      </c>
      <c r="L127" s="11" t="str">
        <f>"Priority "&amp;Table9[[#This Row],[Clean Priority]]&amp;"/Postion "&amp;Table9[[#This Row],[Position]]</f>
        <v>Priority 2/Postion 18</v>
      </c>
    </row>
    <row r="128" spans="1:12" x14ac:dyDescent="0.25">
      <c r="A128" s="9">
        <v>60</v>
      </c>
      <c r="B128" s="2" t="s">
        <v>208</v>
      </c>
      <c r="C128" s="2" t="s">
        <v>204</v>
      </c>
      <c r="D128" s="2" t="s">
        <v>209</v>
      </c>
      <c r="E128" s="2" t="s">
        <v>77</v>
      </c>
      <c r="F128" s="5">
        <v>45000000</v>
      </c>
      <c r="G128" s="2" t="s">
        <v>67</v>
      </c>
      <c r="H128" s="2">
        <v>2</v>
      </c>
      <c r="I128" s="11">
        <v>4</v>
      </c>
      <c r="J128" s="2">
        <v>2</v>
      </c>
      <c r="K128" s="2">
        <f>IF(Table9[[#This Row],[Clean Priority]]&lt;&gt;J127, 1, K127+1)</f>
        <v>19</v>
      </c>
      <c r="L128" s="11" t="str">
        <f>"Priority "&amp;Table9[[#This Row],[Clean Priority]]&amp;"/Postion "&amp;Table9[[#This Row],[Position]]</f>
        <v>Priority 2/Postion 19</v>
      </c>
    </row>
    <row r="129" spans="1:12" x14ac:dyDescent="0.25">
      <c r="A129" s="9">
        <v>62</v>
      </c>
      <c r="B129" s="2" t="s">
        <v>317</v>
      </c>
      <c r="C129" s="2" t="s">
        <v>318</v>
      </c>
      <c r="D129" s="2" t="s">
        <v>319</v>
      </c>
      <c r="E129" s="2" t="s">
        <v>320</v>
      </c>
      <c r="F129" s="5">
        <v>23000000</v>
      </c>
      <c r="G129" s="2" t="s">
        <v>112</v>
      </c>
      <c r="H129" s="2">
        <v>2</v>
      </c>
      <c r="I129" s="11">
        <v>4</v>
      </c>
      <c r="J129" s="2">
        <v>2</v>
      </c>
      <c r="K129" s="2">
        <f>IF(Table9[[#This Row],[Clean Priority]]&lt;&gt;J128, 1, K128+1)</f>
        <v>20</v>
      </c>
      <c r="L129" s="11" t="str">
        <f>"Priority "&amp;Table9[[#This Row],[Clean Priority]]&amp;"/Postion "&amp;Table9[[#This Row],[Position]]</f>
        <v>Priority 2/Postion 20</v>
      </c>
    </row>
    <row r="130" spans="1:12" x14ac:dyDescent="0.25">
      <c r="A130" s="10">
        <v>66</v>
      </c>
      <c r="B130" s="7" t="s">
        <v>442</v>
      </c>
      <c r="C130" s="7" t="s">
        <v>46</v>
      </c>
      <c r="D130" s="7" t="s">
        <v>47</v>
      </c>
      <c r="E130" s="7" t="s">
        <v>185</v>
      </c>
      <c r="F130" s="8">
        <v>31000000</v>
      </c>
      <c r="G130" s="7" t="s">
        <v>35</v>
      </c>
      <c r="H130" s="7">
        <v>2</v>
      </c>
      <c r="I130" s="12">
        <v>4</v>
      </c>
      <c r="J130" s="7">
        <v>2</v>
      </c>
      <c r="K130" s="7">
        <f>IF(Table9[[#This Row],[Clean Priority]]&lt;&gt;J129, 1, K129+1)</f>
        <v>21</v>
      </c>
      <c r="L130" s="12" t="str">
        <f>"Priority "&amp;Table9[[#This Row],[Clean Priority]]&amp;"/Postion "&amp;Table9[[#This Row],[Position]]</f>
        <v>Priority 2/Postion 21</v>
      </c>
    </row>
    <row r="131" spans="1:12" x14ac:dyDescent="0.25">
      <c r="A131" s="9">
        <v>69</v>
      </c>
      <c r="B131" s="2" t="s">
        <v>298</v>
      </c>
      <c r="C131" s="2" t="s">
        <v>294</v>
      </c>
      <c r="D131" s="2" t="s">
        <v>299</v>
      </c>
      <c r="E131" s="2" t="s">
        <v>300</v>
      </c>
      <c r="F131" s="5">
        <v>36000000</v>
      </c>
      <c r="G131" s="2" t="s">
        <v>102</v>
      </c>
      <c r="H131" s="2">
        <v>2</v>
      </c>
      <c r="I131" s="11">
        <v>5</v>
      </c>
      <c r="J131" s="2">
        <v>2</v>
      </c>
      <c r="K131" s="2">
        <f>IF(Table9[[#This Row],[Clean Priority]]&lt;&gt;J130, 1, K130+1)</f>
        <v>22</v>
      </c>
      <c r="L131" s="11" t="str">
        <f>"Priority "&amp;Table9[[#This Row],[Clean Priority]]&amp;"/Postion "&amp;Table9[[#This Row],[Position]]</f>
        <v>Priority 2/Postion 22</v>
      </c>
    </row>
    <row r="132" spans="1:12" x14ac:dyDescent="0.25">
      <c r="A132" s="9">
        <v>74</v>
      </c>
      <c r="B132" s="2" t="s">
        <v>80</v>
      </c>
      <c r="C132" s="2" t="s">
        <v>72</v>
      </c>
      <c r="D132" s="2" t="s">
        <v>81</v>
      </c>
      <c r="E132" s="2" t="s">
        <v>77</v>
      </c>
      <c r="F132" s="5">
        <v>20000000</v>
      </c>
      <c r="G132" s="2" t="s">
        <v>67</v>
      </c>
      <c r="H132" s="2">
        <v>2</v>
      </c>
      <c r="I132" s="11">
        <v>4</v>
      </c>
      <c r="J132" s="2">
        <v>2</v>
      </c>
      <c r="K132" s="2">
        <f>IF(Table9[[#This Row],[Clean Priority]]&lt;&gt;J131, 1, K131+1)</f>
        <v>23</v>
      </c>
      <c r="L132" s="11" t="str">
        <f>"Priority "&amp;Table9[[#This Row],[Clean Priority]]&amp;"/Postion "&amp;Table9[[#This Row],[Position]]</f>
        <v>Priority 2/Postion 23</v>
      </c>
    </row>
    <row r="133" spans="1:12" x14ac:dyDescent="0.25">
      <c r="A133" s="9">
        <v>75</v>
      </c>
      <c r="B133" s="2" t="s">
        <v>381</v>
      </c>
      <c r="C133" s="2" t="s">
        <v>151</v>
      </c>
      <c r="D133" s="2" t="s">
        <v>382</v>
      </c>
      <c r="E133" s="2" t="s">
        <v>77</v>
      </c>
      <c r="F133" s="5">
        <v>40000000</v>
      </c>
      <c r="G133" s="2" t="s">
        <v>67</v>
      </c>
      <c r="H133" s="2">
        <v>2</v>
      </c>
      <c r="I133" s="11">
        <v>4</v>
      </c>
      <c r="J133" s="2">
        <v>2</v>
      </c>
      <c r="K133" s="2">
        <f>IF(Table9[[#This Row],[Clean Priority]]&lt;&gt;J132, 1, K132+1)</f>
        <v>24</v>
      </c>
      <c r="L133" s="11" t="str">
        <f>"Priority "&amp;Table9[[#This Row],[Clean Priority]]&amp;"/Postion "&amp;Table9[[#This Row],[Position]]</f>
        <v>Priority 2/Postion 24</v>
      </c>
    </row>
    <row r="134" spans="1:12" x14ac:dyDescent="0.25">
      <c r="A134" s="9">
        <v>79</v>
      </c>
      <c r="B134" s="2" t="s">
        <v>461</v>
      </c>
      <c r="C134" s="2" t="s">
        <v>96</v>
      </c>
      <c r="D134" s="2" t="s">
        <v>462</v>
      </c>
      <c r="E134" s="2" t="s">
        <v>53</v>
      </c>
      <c r="F134" s="5">
        <v>35000000</v>
      </c>
      <c r="G134" s="2" t="s">
        <v>17</v>
      </c>
      <c r="H134" s="2">
        <v>2</v>
      </c>
      <c r="I134" s="11">
        <v>5</v>
      </c>
      <c r="J134" s="2">
        <v>2</v>
      </c>
      <c r="K134" s="2">
        <f>IF(Table9[[#This Row],[Clean Priority]]&lt;&gt;J133, 1, K133+1)</f>
        <v>25</v>
      </c>
      <c r="L134" s="11" t="str">
        <f>"Priority "&amp;Table9[[#This Row],[Clean Priority]]&amp;"/Postion "&amp;Table9[[#This Row],[Position]]</f>
        <v>Priority 2/Postion 25</v>
      </c>
    </row>
    <row r="135" spans="1:12" x14ac:dyDescent="0.25">
      <c r="A135" s="10">
        <v>81</v>
      </c>
      <c r="B135" s="7" t="s">
        <v>441</v>
      </c>
      <c r="C135" s="7" t="s">
        <v>46</v>
      </c>
      <c r="D135" s="7" t="s">
        <v>47</v>
      </c>
      <c r="E135" s="7" t="s">
        <v>58</v>
      </c>
      <c r="F135" s="8">
        <v>36000000</v>
      </c>
      <c r="G135" s="7" t="s">
        <v>35</v>
      </c>
      <c r="H135" s="7">
        <v>2</v>
      </c>
      <c r="I135" s="12">
        <v>4</v>
      </c>
      <c r="J135" s="7">
        <v>2</v>
      </c>
      <c r="K135" s="7">
        <f>IF(Table9[[#This Row],[Clean Priority]]&lt;&gt;J134, 1, K134+1)</f>
        <v>26</v>
      </c>
      <c r="L135" s="12" t="str">
        <f>"Priority "&amp;Table9[[#This Row],[Clean Priority]]&amp;"/Postion "&amp;Table9[[#This Row],[Position]]</f>
        <v>Priority 2/Postion 26</v>
      </c>
    </row>
    <row r="136" spans="1:12" x14ac:dyDescent="0.25">
      <c r="A136" s="9">
        <v>87</v>
      </c>
      <c r="B136" s="2" t="s">
        <v>89</v>
      </c>
      <c r="C136" s="2" t="s">
        <v>72</v>
      </c>
      <c r="D136" s="2" t="s">
        <v>90</v>
      </c>
      <c r="E136" s="2" t="s">
        <v>77</v>
      </c>
      <c r="F136" s="5">
        <v>26000000</v>
      </c>
      <c r="G136" s="2" t="s">
        <v>67</v>
      </c>
      <c r="H136" s="2">
        <v>2</v>
      </c>
      <c r="I136" s="11">
        <v>4</v>
      </c>
      <c r="J136" s="2">
        <v>2</v>
      </c>
      <c r="K136" s="2">
        <f>IF(Table9[[#This Row],[Clean Priority]]&lt;&gt;J135, 1, K135+1)</f>
        <v>27</v>
      </c>
      <c r="L136" s="11" t="str">
        <f>"Priority "&amp;Table9[[#This Row],[Clean Priority]]&amp;"/Postion "&amp;Table9[[#This Row],[Position]]</f>
        <v>Priority 2/Postion 27</v>
      </c>
    </row>
    <row r="137" spans="1:12" x14ac:dyDescent="0.25">
      <c r="A137" s="9">
        <v>91</v>
      </c>
      <c r="B137" s="2" t="s">
        <v>163</v>
      </c>
      <c r="C137" s="2" t="s">
        <v>96</v>
      </c>
      <c r="D137" s="2" t="s">
        <v>164</v>
      </c>
      <c r="E137" s="2" t="s">
        <v>165</v>
      </c>
      <c r="F137" s="5">
        <v>35000000</v>
      </c>
      <c r="G137" s="2" t="s">
        <v>17</v>
      </c>
      <c r="H137" s="2">
        <v>2</v>
      </c>
      <c r="I137" s="11">
        <v>5</v>
      </c>
      <c r="J137" s="2">
        <v>2</v>
      </c>
      <c r="K137" s="2">
        <f>IF(Table9[[#This Row],[Clean Priority]]&lt;&gt;J136, 1, K136+1)</f>
        <v>28</v>
      </c>
      <c r="L137" s="11" t="str">
        <f>"Priority "&amp;Table9[[#This Row],[Clean Priority]]&amp;"/Postion "&amp;Table9[[#This Row],[Position]]</f>
        <v>Priority 2/Postion 28</v>
      </c>
    </row>
    <row r="138" spans="1:12" x14ac:dyDescent="0.25">
      <c r="A138" s="9">
        <v>92</v>
      </c>
      <c r="B138" s="2" t="s">
        <v>103</v>
      </c>
      <c r="C138" s="2" t="s">
        <v>104</v>
      </c>
      <c r="D138" s="2" t="s">
        <v>105</v>
      </c>
      <c r="E138" s="2" t="s">
        <v>77</v>
      </c>
      <c r="F138" s="5">
        <v>50000000</v>
      </c>
      <c r="G138" s="2" t="s">
        <v>67</v>
      </c>
      <c r="H138" s="2">
        <v>2</v>
      </c>
      <c r="I138" s="11">
        <v>5</v>
      </c>
      <c r="J138" s="2">
        <v>2</v>
      </c>
      <c r="K138" s="2">
        <f>IF(Table9[[#This Row],[Clean Priority]]&lt;&gt;J137, 1, K137+1)</f>
        <v>29</v>
      </c>
      <c r="L138" s="11" t="str">
        <f>"Priority "&amp;Table9[[#This Row],[Clean Priority]]&amp;"/Postion "&amp;Table9[[#This Row],[Position]]</f>
        <v>Priority 2/Postion 29</v>
      </c>
    </row>
    <row r="139" spans="1:12" x14ac:dyDescent="0.25">
      <c r="A139" s="9">
        <v>94</v>
      </c>
      <c r="B139" s="2" t="s">
        <v>451</v>
      </c>
      <c r="C139" s="2" t="s">
        <v>201</v>
      </c>
      <c r="D139" s="2" t="s">
        <v>452</v>
      </c>
      <c r="E139" s="2" t="s">
        <v>453</v>
      </c>
      <c r="F139" s="5">
        <v>22000000</v>
      </c>
      <c r="G139" s="2" t="s">
        <v>112</v>
      </c>
      <c r="H139" s="2">
        <v>2</v>
      </c>
      <c r="I139" s="11">
        <v>5</v>
      </c>
      <c r="J139" s="2">
        <v>2</v>
      </c>
      <c r="K139" s="2">
        <f>IF(Table9[[#This Row],[Clean Priority]]&lt;&gt;J138, 1, K138+1)</f>
        <v>30</v>
      </c>
      <c r="L139" s="11" t="str">
        <f>"Priority "&amp;Table9[[#This Row],[Clean Priority]]&amp;"/Postion "&amp;Table9[[#This Row],[Position]]</f>
        <v>Priority 2/Postion 30</v>
      </c>
    </row>
    <row r="140" spans="1:12" x14ac:dyDescent="0.25">
      <c r="A140" s="9">
        <v>96</v>
      </c>
      <c r="B140" s="2" t="s">
        <v>87</v>
      </c>
      <c r="C140" s="2" t="s">
        <v>72</v>
      </c>
      <c r="D140" s="2" t="s">
        <v>88</v>
      </c>
      <c r="E140" s="2" t="s">
        <v>77</v>
      </c>
      <c r="F140" s="5">
        <v>38000000</v>
      </c>
      <c r="G140" s="2" t="s">
        <v>67</v>
      </c>
      <c r="H140" s="2">
        <v>2</v>
      </c>
      <c r="I140" s="11">
        <v>4</v>
      </c>
      <c r="J140" s="2">
        <v>2</v>
      </c>
      <c r="K140" s="2">
        <f>IF(Table9[[#This Row],[Clean Priority]]&lt;&gt;J139, 1, K139+1)</f>
        <v>31</v>
      </c>
      <c r="L140" s="11" t="str">
        <f>"Priority "&amp;Table9[[#This Row],[Clean Priority]]&amp;"/Postion "&amp;Table9[[#This Row],[Position]]</f>
        <v>Priority 2/Postion 31</v>
      </c>
    </row>
    <row r="141" spans="1:12" x14ac:dyDescent="0.25">
      <c r="A141" s="9">
        <v>99</v>
      </c>
      <c r="B141" s="2" t="s">
        <v>249</v>
      </c>
      <c r="C141" s="2" t="s">
        <v>183</v>
      </c>
      <c r="D141" s="2" t="s">
        <v>250</v>
      </c>
      <c r="E141" s="2" t="s">
        <v>185</v>
      </c>
      <c r="F141" s="5">
        <v>38000000</v>
      </c>
      <c r="G141" s="2" t="s">
        <v>35</v>
      </c>
      <c r="H141" s="2">
        <v>2</v>
      </c>
      <c r="I141" s="11">
        <v>5</v>
      </c>
      <c r="J141" s="2">
        <v>2</v>
      </c>
      <c r="K141" s="2">
        <f>IF(Table9[[#This Row],[Clean Priority]]&lt;&gt;J140, 1, K140+1)</f>
        <v>32</v>
      </c>
      <c r="L141" s="11" t="str">
        <f>"Priority "&amp;Table9[[#This Row],[Clean Priority]]&amp;"/Postion "&amp;Table9[[#This Row],[Position]]</f>
        <v>Priority 2/Postion 32</v>
      </c>
    </row>
    <row r="142" spans="1:12" x14ac:dyDescent="0.25">
      <c r="A142" s="10">
        <v>102</v>
      </c>
      <c r="B142" s="7" t="s">
        <v>59</v>
      </c>
      <c r="C142" s="7" t="s">
        <v>46</v>
      </c>
      <c r="D142" s="7" t="s">
        <v>47</v>
      </c>
      <c r="E142" s="7" t="s">
        <v>58</v>
      </c>
      <c r="F142" s="8">
        <v>45000000</v>
      </c>
      <c r="G142" s="7" t="s">
        <v>35</v>
      </c>
      <c r="H142" s="7">
        <v>2</v>
      </c>
      <c r="I142" s="12">
        <v>4</v>
      </c>
      <c r="J142" s="7">
        <v>2</v>
      </c>
      <c r="K142" s="7">
        <f>IF(Table9[[#This Row],[Clean Priority]]&lt;&gt;J141, 1, K141+1)</f>
        <v>33</v>
      </c>
      <c r="L142" s="12" t="str">
        <f>"Priority "&amp;Table9[[#This Row],[Clean Priority]]&amp;"/Postion "&amp;Table9[[#This Row],[Position]]</f>
        <v>Priority 2/Postion 33</v>
      </c>
    </row>
    <row r="143" spans="1:12" x14ac:dyDescent="0.25">
      <c r="A143" s="9">
        <v>105</v>
      </c>
      <c r="B143" s="2" t="s">
        <v>503</v>
      </c>
      <c r="C143" s="2" t="s">
        <v>96</v>
      </c>
      <c r="D143" s="2" t="s">
        <v>504</v>
      </c>
      <c r="E143" s="2" t="s">
        <v>53</v>
      </c>
      <c r="F143" s="5">
        <v>40000000</v>
      </c>
      <c r="G143" s="2" t="s">
        <v>17</v>
      </c>
      <c r="H143" s="2">
        <v>2</v>
      </c>
      <c r="I143" s="11">
        <v>5</v>
      </c>
      <c r="J143" s="2">
        <v>2</v>
      </c>
      <c r="K143" s="2">
        <f>IF(Table9[[#This Row],[Clean Priority]]&lt;&gt;J142, 1, K142+1)</f>
        <v>34</v>
      </c>
      <c r="L143" s="11" t="str">
        <f>"Priority "&amp;Table9[[#This Row],[Clean Priority]]&amp;"/Postion "&amp;Table9[[#This Row],[Position]]</f>
        <v>Priority 2/Postion 34</v>
      </c>
    </row>
    <row r="144" spans="1:12" x14ac:dyDescent="0.25">
      <c r="A144" s="9">
        <v>109</v>
      </c>
      <c r="B144" s="2" t="s">
        <v>468</v>
      </c>
      <c r="C144" s="2" t="s">
        <v>96</v>
      </c>
      <c r="D144" s="2" t="s">
        <v>469</v>
      </c>
      <c r="E144" s="2" t="s">
        <v>470</v>
      </c>
      <c r="F144" s="5">
        <v>37000000</v>
      </c>
      <c r="G144" s="2" t="s">
        <v>17</v>
      </c>
      <c r="H144" s="2">
        <v>2</v>
      </c>
      <c r="I144" s="11">
        <v>5</v>
      </c>
      <c r="J144" s="2">
        <v>2</v>
      </c>
      <c r="K144" s="2">
        <f>IF(Table9[[#This Row],[Clean Priority]]&lt;&gt;J143, 1, K143+1)</f>
        <v>35</v>
      </c>
      <c r="L144" s="11" t="str">
        <f>"Priority "&amp;Table9[[#This Row],[Clean Priority]]&amp;"/Postion "&amp;Table9[[#This Row],[Position]]</f>
        <v>Priority 2/Postion 35</v>
      </c>
    </row>
    <row r="145" spans="1:12" x14ac:dyDescent="0.25">
      <c r="A145" s="9">
        <v>125</v>
      </c>
      <c r="B145" s="2" t="s">
        <v>424</v>
      </c>
      <c r="C145" s="2" t="s">
        <v>425</v>
      </c>
      <c r="D145" s="2" t="s">
        <v>426</v>
      </c>
      <c r="E145" s="2" t="s">
        <v>193</v>
      </c>
      <c r="F145" s="5">
        <v>30000000</v>
      </c>
      <c r="G145" s="2" t="s">
        <v>67</v>
      </c>
      <c r="H145" s="2">
        <v>2</v>
      </c>
      <c r="I145" s="11">
        <v>5</v>
      </c>
      <c r="J145" s="2">
        <v>2</v>
      </c>
      <c r="K145" s="2">
        <f>IF(Table9[[#This Row],[Clean Priority]]&lt;&gt;J144, 1, K144+1)</f>
        <v>36</v>
      </c>
      <c r="L145" s="11" t="str">
        <f>"Priority "&amp;Table9[[#This Row],[Clean Priority]]&amp;"/Postion "&amp;Table9[[#This Row],[Position]]</f>
        <v>Priority 2/Postion 36</v>
      </c>
    </row>
    <row r="146" spans="1:12" x14ac:dyDescent="0.25">
      <c r="A146" s="10">
        <v>131</v>
      </c>
      <c r="B146" s="7" t="s">
        <v>505</v>
      </c>
      <c r="C146" s="7" t="s">
        <v>46</v>
      </c>
      <c r="D146" s="7" t="s">
        <v>47</v>
      </c>
      <c r="E146" s="7" t="s">
        <v>58</v>
      </c>
      <c r="F146" s="8">
        <v>33000000</v>
      </c>
      <c r="G146" s="7" t="s">
        <v>35</v>
      </c>
      <c r="H146" s="7">
        <v>2</v>
      </c>
      <c r="I146" s="12">
        <v>4</v>
      </c>
      <c r="J146" s="7">
        <v>2</v>
      </c>
      <c r="K146" s="7">
        <f>IF(Table9[[#This Row],[Clean Priority]]&lt;&gt;J145, 1, K145+1)</f>
        <v>37</v>
      </c>
      <c r="L146" s="12" t="str">
        <f>"Priority "&amp;Table9[[#This Row],[Clean Priority]]&amp;"/Postion "&amp;Table9[[#This Row],[Position]]</f>
        <v>Priority 2/Postion 37</v>
      </c>
    </row>
    <row r="147" spans="1:12" x14ac:dyDescent="0.25">
      <c r="A147" s="9">
        <v>134</v>
      </c>
      <c r="B147" s="2" t="s">
        <v>446</v>
      </c>
      <c r="C147" s="2" t="s">
        <v>447</v>
      </c>
      <c r="D147" s="2" t="s">
        <v>448</v>
      </c>
      <c r="E147" s="2" t="s">
        <v>77</v>
      </c>
      <c r="F147" s="5">
        <v>40000000</v>
      </c>
      <c r="G147" s="2" t="s">
        <v>67</v>
      </c>
      <c r="H147" s="2">
        <v>2</v>
      </c>
      <c r="I147" s="11">
        <v>5</v>
      </c>
      <c r="J147" s="2">
        <v>2</v>
      </c>
      <c r="K147" s="2">
        <f>IF(Table9[[#This Row],[Clean Priority]]&lt;&gt;J146, 1, K146+1)</f>
        <v>38</v>
      </c>
      <c r="L147" s="11" t="str">
        <f>"Priority "&amp;Table9[[#This Row],[Clean Priority]]&amp;"/Postion "&amp;Table9[[#This Row],[Position]]</f>
        <v>Priority 2/Postion 38</v>
      </c>
    </row>
    <row r="148" spans="1:12" x14ac:dyDescent="0.25">
      <c r="A148" s="9">
        <v>143</v>
      </c>
      <c r="B148" s="2" t="s">
        <v>344</v>
      </c>
      <c r="C148" s="2" t="s">
        <v>51</v>
      </c>
      <c r="D148" s="2" t="s">
        <v>345</v>
      </c>
      <c r="E148" s="2" t="s">
        <v>53</v>
      </c>
      <c r="F148" s="5">
        <v>35000000</v>
      </c>
      <c r="G148" s="2" t="s">
        <v>17</v>
      </c>
      <c r="H148" s="2">
        <v>2</v>
      </c>
      <c r="I148" s="11">
        <v>4</v>
      </c>
      <c r="J148" s="2">
        <v>2</v>
      </c>
      <c r="K148" s="2">
        <f>IF(Table9[[#This Row],[Clean Priority]]&lt;&gt;J147, 1, K147+1)</f>
        <v>39</v>
      </c>
      <c r="L148" s="11" t="str">
        <f>"Priority "&amp;Table9[[#This Row],[Clean Priority]]&amp;"/Postion "&amp;Table9[[#This Row],[Position]]</f>
        <v>Priority 2/Postion 39</v>
      </c>
    </row>
    <row r="149" spans="1:12" x14ac:dyDescent="0.25">
      <c r="A149" s="9">
        <v>145</v>
      </c>
      <c r="B149" s="2" t="s">
        <v>23</v>
      </c>
      <c r="C149" s="2" t="s">
        <v>14</v>
      </c>
      <c r="D149" s="2" t="s">
        <v>24</v>
      </c>
      <c r="E149" s="2" t="s">
        <v>25</v>
      </c>
      <c r="F149" s="5">
        <v>22500000</v>
      </c>
      <c r="G149" s="2" t="s">
        <v>17</v>
      </c>
      <c r="H149" s="2">
        <v>2</v>
      </c>
      <c r="I149" s="11">
        <v>4</v>
      </c>
      <c r="J149" s="2">
        <v>2</v>
      </c>
      <c r="K149" s="2">
        <f>IF(Table9[[#This Row],[Clean Priority]]&lt;&gt;J148, 1, K148+1)</f>
        <v>40</v>
      </c>
      <c r="L149" s="11" t="str">
        <f>"Priority "&amp;Table9[[#This Row],[Clean Priority]]&amp;"/Postion "&amp;Table9[[#This Row],[Position]]</f>
        <v>Priority 2/Postion 40</v>
      </c>
    </row>
    <row r="150" spans="1:12" x14ac:dyDescent="0.25">
      <c r="A150" s="9">
        <v>147</v>
      </c>
      <c r="B150" s="2" t="s">
        <v>369</v>
      </c>
      <c r="C150" s="2" t="s">
        <v>314</v>
      </c>
      <c r="D150" s="2" t="s">
        <v>370</v>
      </c>
      <c r="E150" s="2" t="s">
        <v>316</v>
      </c>
      <c r="F150" s="5">
        <v>22000000</v>
      </c>
      <c r="G150" s="2" t="s">
        <v>243</v>
      </c>
      <c r="H150" s="2">
        <v>2</v>
      </c>
      <c r="I150" s="11">
        <v>4</v>
      </c>
      <c r="J150" s="2">
        <v>2</v>
      </c>
      <c r="K150" s="2">
        <f>IF(Table9[[#This Row],[Clean Priority]]&lt;&gt;J149, 1, K149+1)</f>
        <v>41</v>
      </c>
      <c r="L150" s="11" t="str">
        <f>"Priority "&amp;Table9[[#This Row],[Clean Priority]]&amp;"/Postion "&amp;Table9[[#This Row],[Position]]</f>
        <v>Priority 2/Postion 41</v>
      </c>
    </row>
    <row r="151" spans="1:12" x14ac:dyDescent="0.25">
      <c r="A151" s="10">
        <v>148</v>
      </c>
      <c r="B151" s="7" t="s">
        <v>229</v>
      </c>
      <c r="C151" s="7" t="s">
        <v>46</v>
      </c>
      <c r="D151" s="7" t="s">
        <v>47</v>
      </c>
      <c r="E151" s="7" t="s">
        <v>230</v>
      </c>
      <c r="F151" s="8">
        <v>16730000</v>
      </c>
      <c r="G151" s="7" t="s">
        <v>102</v>
      </c>
      <c r="H151" s="7">
        <v>2</v>
      </c>
      <c r="I151" s="12">
        <v>4</v>
      </c>
      <c r="J151" s="7">
        <v>2</v>
      </c>
      <c r="K151" s="7">
        <f>IF(Table9[[#This Row],[Clean Priority]]&lt;&gt;J150, 1, K150+1)</f>
        <v>42</v>
      </c>
      <c r="L151" s="12" t="str">
        <f>"Priority "&amp;Table9[[#This Row],[Clean Priority]]&amp;"/Postion "&amp;Table9[[#This Row],[Position]]</f>
        <v>Priority 2/Postion 42</v>
      </c>
    </row>
    <row r="152" spans="1:12" x14ac:dyDescent="0.25">
      <c r="A152" s="9">
        <v>156</v>
      </c>
      <c r="B152" s="2" t="s">
        <v>132</v>
      </c>
      <c r="C152" s="2" t="s">
        <v>133</v>
      </c>
      <c r="D152" s="2" t="s">
        <v>134</v>
      </c>
      <c r="E152" s="2" t="s">
        <v>135</v>
      </c>
      <c r="F152" s="5">
        <v>5000000</v>
      </c>
      <c r="G152" s="2" t="s">
        <v>35</v>
      </c>
      <c r="H152" s="2">
        <v>2</v>
      </c>
      <c r="I152" s="11">
        <v>5</v>
      </c>
      <c r="J152" s="2">
        <v>2</v>
      </c>
      <c r="K152" s="2">
        <f>IF(Table9[[#This Row],[Clean Priority]]&lt;&gt;J151, 1, K151+1)</f>
        <v>43</v>
      </c>
      <c r="L152" s="11" t="str">
        <f>"Priority "&amp;Table9[[#This Row],[Clean Priority]]&amp;"/Postion "&amp;Table9[[#This Row],[Position]]</f>
        <v>Priority 2/Postion 43</v>
      </c>
    </row>
    <row r="153" spans="1:12" x14ac:dyDescent="0.25">
      <c r="A153" s="9">
        <v>159</v>
      </c>
      <c r="B153" s="2" t="s">
        <v>489</v>
      </c>
      <c r="C153" s="2" t="s">
        <v>435</v>
      </c>
      <c r="D153" s="2" t="s">
        <v>490</v>
      </c>
      <c r="E153" s="2" t="s">
        <v>77</v>
      </c>
      <c r="F153" s="5">
        <v>33000000</v>
      </c>
      <c r="G153" s="2" t="s">
        <v>67</v>
      </c>
      <c r="H153" s="2">
        <v>2</v>
      </c>
      <c r="I153" s="11">
        <v>4</v>
      </c>
      <c r="J153" s="2">
        <v>2</v>
      </c>
      <c r="K153" s="2">
        <f>IF(Table9[[#This Row],[Clean Priority]]&lt;&gt;J152, 1, K152+1)</f>
        <v>44</v>
      </c>
      <c r="L153" s="11" t="str">
        <f>"Priority "&amp;Table9[[#This Row],[Clean Priority]]&amp;"/Postion "&amp;Table9[[#This Row],[Position]]</f>
        <v>Priority 2/Postion 44</v>
      </c>
    </row>
    <row r="154" spans="1:12" x14ac:dyDescent="0.25">
      <c r="A154" s="10">
        <v>162</v>
      </c>
      <c r="B154" s="7" t="s">
        <v>443</v>
      </c>
      <c r="C154" s="7" t="s">
        <v>46</v>
      </c>
      <c r="D154" s="7" t="s">
        <v>47</v>
      </c>
      <c r="E154" s="7" t="s">
        <v>185</v>
      </c>
      <c r="F154" s="8">
        <v>28000000</v>
      </c>
      <c r="G154" s="7" t="s">
        <v>35</v>
      </c>
      <c r="H154" s="7">
        <v>2</v>
      </c>
      <c r="I154" s="12">
        <v>4</v>
      </c>
      <c r="J154" s="7">
        <v>2</v>
      </c>
      <c r="K154" s="7">
        <f>IF(Table9[[#This Row],[Clean Priority]]&lt;&gt;J153, 1, K153+1)</f>
        <v>45</v>
      </c>
      <c r="L154" s="12" t="str">
        <f>"Priority "&amp;Table9[[#This Row],[Clean Priority]]&amp;"/Postion "&amp;Table9[[#This Row],[Position]]</f>
        <v>Priority 2/Postion 45</v>
      </c>
    </row>
    <row r="155" spans="1:12" ht="17.25" x14ac:dyDescent="0.25">
      <c r="A155" s="9">
        <v>164</v>
      </c>
      <c r="B155" s="2" t="s">
        <v>463</v>
      </c>
      <c r="C155" s="2" t="s">
        <v>384</v>
      </c>
      <c r="D155" s="2" t="s">
        <v>464</v>
      </c>
      <c r="E155" s="2" t="s">
        <v>465</v>
      </c>
      <c r="F155" s="5">
        <v>52000000</v>
      </c>
      <c r="G155" s="2" t="s">
        <v>35</v>
      </c>
      <c r="H155" s="2">
        <v>2</v>
      </c>
      <c r="I155" s="11">
        <v>4</v>
      </c>
      <c r="J155" s="2">
        <v>2</v>
      </c>
      <c r="K155" s="2">
        <f>IF(Table9[[#This Row],[Clean Priority]]&lt;&gt;J154, 1, K154+1)</f>
        <v>46</v>
      </c>
      <c r="L155" s="11" t="str">
        <f>"Priority "&amp;Table9[[#This Row],[Clean Priority]]&amp;"/Postion "&amp;Table9[[#This Row],[Position]]</f>
        <v>Priority 2/Postion 46</v>
      </c>
    </row>
    <row r="156" spans="1:12" x14ac:dyDescent="0.25">
      <c r="A156" s="10">
        <v>168</v>
      </c>
      <c r="B156" s="7" t="s">
        <v>341</v>
      </c>
      <c r="C156" s="7" t="s">
        <v>46</v>
      </c>
      <c r="D156" s="7" t="s">
        <v>47</v>
      </c>
      <c r="E156" s="7" t="s">
        <v>58</v>
      </c>
      <c r="F156" s="8">
        <v>40000000</v>
      </c>
      <c r="G156" s="7" t="s">
        <v>35</v>
      </c>
      <c r="H156" s="7">
        <v>2</v>
      </c>
      <c r="I156" s="12">
        <v>4</v>
      </c>
      <c r="J156" s="7">
        <v>2</v>
      </c>
      <c r="K156" s="7">
        <f>IF(Table9[[#This Row],[Clean Priority]]&lt;&gt;J155, 1, K155+1)</f>
        <v>47</v>
      </c>
      <c r="L156" s="12" t="str">
        <f>"Priority "&amp;Table9[[#This Row],[Clean Priority]]&amp;"/Postion "&amp;Table9[[#This Row],[Position]]</f>
        <v>Priority 2/Postion 47</v>
      </c>
    </row>
    <row r="157" spans="1:12" x14ac:dyDescent="0.25">
      <c r="A157" s="10">
        <v>169</v>
      </c>
      <c r="B157" s="7" t="s">
        <v>482</v>
      </c>
      <c r="C157" s="7" t="s">
        <v>46</v>
      </c>
      <c r="D157" s="7" t="s">
        <v>47</v>
      </c>
      <c r="E157" s="7" t="s">
        <v>483</v>
      </c>
      <c r="F157" s="8">
        <v>40000000</v>
      </c>
      <c r="G157" s="7" t="s">
        <v>67</v>
      </c>
      <c r="H157" s="7">
        <v>2</v>
      </c>
      <c r="I157" s="12">
        <v>4</v>
      </c>
      <c r="J157" s="7">
        <v>2</v>
      </c>
      <c r="K157" s="7">
        <f>IF(Table9[[#This Row],[Clean Priority]]&lt;&gt;J156, 1, K156+1)</f>
        <v>48</v>
      </c>
      <c r="L157" s="12" t="str">
        <f>"Priority "&amp;Table9[[#This Row],[Clean Priority]]&amp;"/Postion "&amp;Table9[[#This Row],[Position]]</f>
        <v>Priority 2/Postion 48</v>
      </c>
    </row>
    <row r="158" spans="1:12" x14ac:dyDescent="0.25">
      <c r="A158" s="9">
        <v>170</v>
      </c>
      <c r="B158" s="2" t="s">
        <v>123</v>
      </c>
      <c r="C158" s="2" t="s">
        <v>96</v>
      </c>
      <c r="D158" s="2" t="s">
        <v>124</v>
      </c>
      <c r="E158" s="2" t="s">
        <v>94</v>
      </c>
      <c r="F158" s="5">
        <v>27000000</v>
      </c>
      <c r="G158" s="2" t="s">
        <v>17</v>
      </c>
      <c r="H158" s="2">
        <v>2</v>
      </c>
      <c r="I158" s="11">
        <v>5</v>
      </c>
      <c r="J158" s="2">
        <v>2</v>
      </c>
      <c r="K158" s="2">
        <f>IF(Table9[[#This Row],[Clean Priority]]&lt;&gt;J157, 1, K157+1)</f>
        <v>49</v>
      </c>
      <c r="L158" s="11" t="str">
        <f>"Priority "&amp;Table9[[#This Row],[Clean Priority]]&amp;"/Postion "&amp;Table9[[#This Row],[Position]]</f>
        <v>Priority 2/Postion 49</v>
      </c>
    </row>
    <row r="159" spans="1:12" x14ac:dyDescent="0.25">
      <c r="A159" s="9">
        <v>175</v>
      </c>
      <c r="B159" s="2" t="s">
        <v>383</v>
      </c>
      <c r="C159" s="2" t="s">
        <v>384</v>
      </c>
      <c r="D159" s="2" t="s">
        <v>385</v>
      </c>
      <c r="E159" s="2" t="s">
        <v>58</v>
      </c>
      <c r="F159" s="5">
        <v>50000000</v>
      </c>
      <c r="G159" s="2" t="s">
        <v>35</v>
      </c>
      <c r="H159" s="2">
        <v>2</v>
      </c>
      <c r="I159" s="11">
        <v>4</v>
      </c>
      <c r="J159" s="2">
        <v>2</v>
      </c>
      <c r="K159" s="2">
        <f>IF(Table9[[#This Row],[Clean Priority]]&lt;&gt;J158, 1, K158+1)</f>
        <v>50</v>
      </c>
      <c r="L159" s="11" t="str">
        <f>"Priority "&amp;Table9[[#This Row],[Clean Priority]]&amp;"/Postion "&amp;Table9[[#This Row],[Position]]</f>
        <v>Priority 2/Postion 50</v>
      </c>
    </row>
    <row r="160" spans="1:12" x14ac:dyDescent="0.25">
      <c r="A160" s="9">
        <v>178</v>
      </c>
      <c r="B160" s="2" t="s">
        <v>346</v>
      </c>
      <c r="C160" s="2" t="s">
        <v>51</v>
      </c>
      <c r="D160" s="2" t="s">
        <v>347</v>
      </c>
      <c r="E160" s="2" t="s">
        <v>53</v>
      </c>
      <c r="F160" s="5">
        <v>30000000</v>
      </c>
      <c r="G160" s="2" t="s">
        <v>17</v>
      </c>
      <c r="H160" s="2">
        <v>2</v>
      </c>
      <c r="I160" s="11">
        <v>4</v>
      </c>
      <c r="J160" s="2">
        <v>2</v>
      </c>
      <c r="K160" s="2">
        <f>IF(Table9[[#This Row],[Clean Priority]]&lt;&gt;J159, 1, K159+1)</f>
        <v>51</v>
      </c>
      <c r="L160" s="11" t="str">
        <f>"Priority "&amp;Table9[[#This Row],[Clean Priority]]&amp;"/Postion "&amp;Table9[[#This Row],[Position]]</f>
        <v>Priority 2/Postion 51</v>
      </c>
    </row>
    <row r="161" spans="1:12" x14ac:dyDescent="0.25">
      <c r="A161" s="10">
        <v>180</v>
      </c>
      <c r="B161" s="7" t="s">
        <v>57</v>
      </c>
      <c r="C161" s="7" t="s">
        <v>46</v>
      </c>
      <c r="D161" s="7" t="s">
        <v>47</v>
      </c>
      <c r="E161" s="7" t="s">
        <v>58</v>
      </c>
      <c r="F161" s="8">
        <v>50000000</v>
      </c>
      <c r="G161" s="7" t="s">
        <v>35</v>
      </c>
      <c r="H161" s="7">
        <v>2</v>
      </c>
      <c r="I161" s="12">
        <v>4</v>
      </c>
      <c r="J161" s="7">
        <v>2</v>
      </c>
      <c r="K161" s="7">
        <f>IF(Table9[[#This Row],[Clean Priority]]&lt;&gt;J160, 1, K160+1)</f>
        <v>52</v>
      </c>
      <c r="L161" s="12" t="str">
        <f>"Priority "&amp;Table9[[#This Row],[Clean Priority]]&amp;"/Postion "&amp;Table9[[#This Row],[Position]]</f>
        <v>Priority 2/Postion 52</v>
      </c>
    </row>
    <row r="162" spans="1:12" x14ac:dyDescent="0.25">
      <c r="A162" s="9">
        <v>184</v>
      </c>
      <c r="B162" s="2" t="s">
        <v>434</v>
      </c>
      <c r="C162" s="2" t="s">
        <v>435</v>
      </c>
      <c r="D162" s="2" t="s">
        <v>436</v>
      </c>
      <c r="E162" s="2" t="s">
        <v>77</v>
      </c>
      <c r="F162" s="5">
        <v>50000000</v>
      </c>
      <c r="G162" s="2" t="s">
        <v>67</v>
      </c>
      <c r="H162" s="2">
        <v>2</v>
      </c>
      <c r="I162" s="11">
        <v>4</v>
      </c>
      <c r="J162" s="2">
        <v>2</v>
      </c>
      <c r="K162" s="2">
        <f>IF(Table9[[#This Row],[Clean Priority]]&lt;&gt;J161, 1, K161+1)</f>
        <v>53</v>
      </c>
      <c r="L162" s="11" t="str">
        <f>"Priority "&amp;Table9[[#This Row],[Clean Priority]]&amp;"/Postion "&amp;Table9[[#This Row],[Position]]</f>
        <v>Priority 2/Postion 53</v>
      </c>
    </row>
    <row r="163" spans="1:12" x14ac:dyDescent="0.25">
      <c r="A163" s="10">
        <v>186</v>
      </c>
      <c r="B163" s="7" t="s">
        <v>228</v>
      </c>
      <c r="C163" s="7" t="s">
        <v>46</v>
      </c>
      <c r="D163" s="7" t="s">
        <v>47</v>
      </c>
      <c r="E163" s="7" t="s">
        <v>53</v>
      </c>
      <c r="F163" s="8">
        <v>15000000</v>
      </c>
      <c r="G163" s="7" t="s">
        <v>17</v>
      </c>
      <c r="H163" s="7">
        <v>2</v>
      </c>
      <c r="I163" s="12">
        <v>4</v>
      </c>
      <c r="J163" s="7">
        <v>2</v>
      </c>
      <c r="K163" s="7">
        <f>IF(Table9[[#This Row],[Clean Priority]]&lt;&gt;J162, 1, K162+1)</f>
        <v>54</v>
      </c>
      <c r="L163" s="12" t="str">
        <f>"Priority "&amp;Table9[[#This Row],[Clean Priority]]&amp;"/Postion "&amp;Table9[[#This Row],[Position]]</f>
        <v>Priority 2/Postion 54</v>
      </c>
    </row>
    <row r="164" spans="1:12" x14ac:dyDescent="0.25">
      <c r="A164" s="9">
        <v>188</v>
      </c>
      <c r="B164" s="2" t="s">
        <v>422</v>
      </c>
      <c r="C164" s="2" t="s">
        <v>416</v>
      </c>
      <c r="D164" s="2" t="s">
        <v>423</v>
      </c>
      <c r="E164" s="2" t="s">
        <v>101</v>
      </c>
      <c r="F164" s="5">
        <v>20600000</v>
      </c>
      <c r="G164" s="2" t="s">
        <v>102</v>
      </c>
      <c r="H164" s="2">
        <v>2</v>
      </c>
      <c r="I164" s="11">
        <v>4</v>
      </c>
      <c r="J164" s="2">
        <v>2</v>
      </c>
      <c r="K164" s="2">
        <f>IF(Table9[[#This Row],[Clean Priority]]&lt;&gt;J163, 1, K163+1)</f>
        <v>55</v>
      </c>
      <c r="L164" s="11" t="str">
        <f>"Priority "&amp;Table9[[#This Row],[Clean Priority]]&amp;"/Postion "&amp;Table9[[#This Row],[Position]]</f>
        <v>Priority 2/Postion 55</v>
      </c>
    </row>
    <row r="165" spans="1:12" x14ac:dyDescent="0.25">
      <c r="A165" s="10">
        <v>190</v>
      </c>
      <c r="B165" s="7" t="s">
        <v>231</v>
      </c>
      <c r="C165" s="7" t="s">
        <v>46</v>
      </c>
      <c r="D165" s="7" t="s">
        <v>47</v>
      </c>
      <c r="E165" s="7" t="s">
        <v>232</v>
      </c>
      <c r="F165" s="8">
        <v>13730000</v>
      </c>
      <c r="G165" s="7" t="s">
        <v>233</v>
      </c>
      <c r="H165" s="7">
        <v>2</v>
      </c>
      <c r="I165" s="12">
        <v>4</v>
      </c>
      <c r="J165" s="7">
        <v>2</v>
      </c>
      <c r="K165" s="7">
        <f>IF(Table9[[#This Row],[Clean Priority]]&lt;&gt;J164, 1, K164+1)</f>
        <v>56</v>
      </c>
      <c r="L165" s="12" t="str">
        <f>"Priority "&amp;Table9[[#This Row],[Clean Priority]]&amp;"/Postion "&amp;Table9[[#This Row],[Position]]</f>
        <v>Priority 2/Postion 56</v>
      </c>
    </row>
    <row r="166" spans="1:12" x14ac:dyDescent="0.25">
      <c r="A166" s="9">
        <v>12</v>
      </c>
      <c r="B166" s="2" t="s">
        <v>121</v>
      </c>
      <c r="C166" s="2" t="s">
        <v>96</v>
      </c>
      <c r="D166" s="2" t="s">
        <v>122</v>
      </c>
      <c r="E166" s="2" t="s">
        <v>120</v>
      </c>
      <c r="F166" s="5">
        <v>50000000</v>
      </c>
      <c r="G166" s="2" t="s">
        <v>17</v>
      </c>
      <c r="H166" s="2">
        <v>3</v>
      </c>
      <c r="I166" s="11">
        <v>5</v>
      </c>
      <c r="J166" s="2">
        <v>3</v>
      </c>
      <c r="K166" s="2">
        <f>IF(Table9[[#This Row],[Clean Priority]]&lt;&gt;J165, 1, K165+1)</f>
        <v>1</v>
      </c>
      <c r="L166" s="11" t="str">
        <f>"Priority "&amp;Table9[[#This Row],[Clean Priority]]&amp;"/Postion "&amp;Table9[[#This Row],[Position]]</f>
        <v>Priority 3/Postion 1</v>
      </c>
    </row>
    <row r="167" spans="1:12" x14ac:dyDescent="0.25">
      <c r="A167" s="9">
        <v>13</v>
      </c>
      <c r="B167" s="2" t="s">
        <v>247</v>
      </c>
      <c r="C167" s="2" t="s">
        <v>169</v>
      </c>
      <c r="D167" s="2" t="s">
        <v>248</v>
      </c>
      <c r="E167" s="2" t="s">
        <v>171</v>
      </c>
      <c r="F167" s="5">
        <v>20000000</v>
      </c>
      <c r="G167" s="2" t="s">
        <v>172</v>
      </c>
      <c r="H167" s="2">
        <v>3</v>
      </c>
      <c r="I167" s="11">
        <v>4</v>
      </c>
      <c r="J167" s="2">
        <v>3</v>
      </c>
      <c r="K167" s="2">
        <f>IF(Table9[[#This Row],[Clean Priority]]&lt;&gt;J166, 1, K166+1)</f>
        <v>2</v>
      </c>
      <c r="L167" s="11" t="str">
        <f>"Priority "&amp;Table9[[#This Row],[Clean Priority]]&amp;"/Postion "&amp;Table9[[#This Row],[Position]]</f>
        <v>Priority 3/Postion 2</v>
      </c>
    </row>
    <row r="168" spans="1:12" x14ac:dyDescent="0.25">
      <c r="A168" s="9">
        <v>27</v>
      </c>
      <c r="B168" s="2" t="s">
        <v>212</v>
      </c>
      <c r="C168" s="2" t="s">
        <v>72</v>
      </c>
      <c r="D168" s="2" t="s">
        <v>213</v>
      </c>
      <c r="E168" s="2" t="s">
        <v>77</v>
      </c>
      <c r="F168" s="5">
        <v>20000000</v>
      </c>
      <c r="G168" s="2" t="s">
        <v>67</v>
      </c>
      <c r="H168" s="2">
        <v>3</v>
      </c>
      <c r="I168" s="11">
        <v>4</v>
      </c>
      <c r="J168" s="2">
        <v>3</v>
      </c>
      <c r="K168" s="2">
        <f>IF(Table9[[#This Row],[Clean Priority]]&lt;&gt;J167, 1, K167+1)</f>
        <v>3</v>
      </c>
      <c r="L168" s="11" t="str">
        <f>"Priority "&amp;Table9[[#This Row],[Clean Priority]]&amp;"/Postion "&amp;Table9[[#This Row],[Position]]</f>
        <v>Priority 3/Postion 3</v>
      </c>
    </row>
    <row r="169" spans="1:12" x14ac:dyDescent="0.25">
      <c r="A169" s="9">
        <v>31</v>
      </c>
      <c r="B169" s="2" t="s">
        <v>173</v>
      </c>
      <c r="C169" s="2" t="s">
        <v>174</v>
      </c>
      <c r="D169" s="2" t="s">
        <v>175</v>
      </c>
      <c r="E169" s="2" t="s">
        <v>176</v>
      </c>
      <c r="F169" s="5">
        <v>40000000</v>
      </c>
      <c r="G169" s="2" t="s">
        <v>102</v>
      </c>
      <c r="H169" s="2">
        <v>3</v>
      </c>
      <c r="I169" s="11">
        <v>5</v>
      </c>
      <c r="J169" s="2">
        <v>3</v>
      </c>
      <c r="K169" s="2">
        <f>IF(Table9[[#This Row],[Clean Priority]]&lt;&gt;J168, 1, K168+1)</f>
        <v>4</v>
      </c>
      <c r="L169" s="11" t="str">
        <f>"Priority "&amp;Table9[[#This Row],[Clean Priority]]&amp;"/Postion "&amp;Table9[[#This Row],[Position]]</f>
        <v>Priority 3/Postion 4</v>
      </c>
    </row>
    <row r="170" spans="1:12" x14ac:dyDescent="0.25">
      <c r="A170" s="9">
        <v>42</v>
      </c>
      <c r="B170" s="2" t="s">
        <v>518</v>
      </c>
      <c r="C170" s="2" t="s">
        <v>519</v>
      </c>
      <c r="D170" s="2" t="s">
        <v>520</v>
      </c>
      <c r="E170" s="2" t="s">
        <v>16</v>
      </c>
      <c r="F170" s="5">
        <v>10000000</v>
      </c>
      <c r="G170" s="2" t="s">
        <v>17</v>
      </c>
      <c r="H170" s="2">
        <v>3</v>
      </c>
      <c r="I170" s="11">
        <v>5</v>
      </c>
      <c r="J170" s="2">
        <v>3</v>
      </c>
      <c r="K170" s="2">
        <f>IF(Table9[[#This Row],[Clean Priority]]&lt;&gt;J169, 1, K169+1)</f>
        <v>5</v>
      </c>
      <c r="L170" s="11" t="str">
        <f>"Priority "&amp;Table9[[#This Row],[Clean Priority]]&amp;"/Postion "&amp;Table9[[#This Row],[Position]]</f>
        <v>Priority 3/Postion 5</v>
      </c>
    </row>
    <row r="171" spans="1:12" x14ac:dyDescent="0.25">
      <c r="A171" s="9">
        <v>54</v>
      </c>
      <c r="B171" s="2" t="s">
        <v>129</v>
      </c>
      <c r="C171" s="2" t="s">
        <v>109</v>
      </c>
      <c r="D171" s="2" t="s">
        <v>130</v>
      </c>
      <c r="E171" s="2" t="s">
        <v>131</v>
      </c>
      <c r="F171" s="5">
        <v>40000000</v>
      </c>
      <c r="G171" s="2" t="s">
        <v>112</v>
      </c>
      <c r="H171" s="2">
        <v>3</v>
      </c>
      <c r="I171" s="11">
        <v>5</v>
      </c>
      <c r="J171" s="2">
        <v>3</v>
      </c>
      <c r="K171" s="2">
        <f>IF(Table9[[#This Row],[Clean Priority]]&lt;&gt;J170, 1, K170+1)</f>
        <v>6</v>
      </c>
      <c r="L171" s="11" t="str">
        <f>"Priority "&amp;Table9[[#This Row],[Clean Priority]]&amp;"/Postion "&amp;Table9[[#This Row],[Position]]</f>
        <v>Priority 3/Postion 6</v>
      </c>
    </row>
    <row r="172" spans="1:12" x14ac:dyDescent="0.25">
      <c r="A172" s="9">
        <v>61</v>
      </c>
      <c r="B172" s="2" t="s">
        <v>203</v>
      </c>
      <c r="C172" s="2" t="s">
        <v>204</v>
      </c>
      <c r="D172" s="2" t="s">
        <v>205</v>
      </c>
      <c r="E172" s="2" t="s">
        <v>77</v>
      </c>
      <c r="F172" s="5">
        <v>29500000</v>
      </c>
      <c r="G172" s="2" t="s">
        <v>67</v>
      </c>
      <c r="H172" s="2">
        <v>3</v>
      </c>
      <c r="I172" s="11">
        <v>4</v>
      </c>
      <c r="J172" s="2">
        <v>3</v>
      </c>
      <c r="K172" s="2">
        <f>IF(Table9[[#This Row],[Clean Priority]]&lt;&gt;J171, 1, K171+1)</f>
        <v>7</v>
      </c>
      <c r="L172" s="11" t="str">
        <f>"Priority "&amp;Table9[[#This Row],[Clean Priority]]&amp;"/Postion "&amp;Table9[[#This Row],[Position]]</f>
        <v>Priority 3/Postion 7</v>
      </c>
    </row>
    <row r="173" spans="1:12" x14ac:dyDescent="0.25">
      <c r="A173" s="9">
        <v>84</v>
      </c>
      <c r="B173" s="2" t="s">
        <v>313</v>
      </c>
      <c r="C173" s="2" t="s">
        <v>314</v>
      </c>
      <c r="D173" s="2" t="s">
        <v>315</v>
      </c>
      <c r="E173" s="2" t="s">
        <v>316</v>
      </c>
      <c r="F173" s="5">
        <v>15000000</v>
      </c>
      <c r="G173" s="2" t="s">
        <v>243</v>
      </c>
      <c r="H173" s="2">
        <v>3</v>
      </c>
      <c r="I173" s="11">
        <v>4</v>
      </c>
      <c r="J173" s="2">
        <v>3</v>
      </c>
      <c r="K173" s="2">
        <f>IF(Table9[[#This Row],[Clean Priority]]&lt;&gt;J172, 1, K172+1)</f>
        <v>8</v>
      </c>
      <c r="L173" s="11" t="str">
        <f>"Priority "&amp;Table9[[#This Row],[Clean Priority]]&amp;"/Postion "&amp;Table9[[#This Row],[Position]]</f>
        <v>Priority 3/Postion 8</v>
      </c>
    </row>
    <row r="174" spans="1:12" x14ac:dyDescent="0.25">
      <c r="A174" s="9">
        <v>86</v>
      </c>
      <c r="B174" s="2" t="s">
        <v>363</v>
      </c>
      <c r="C174" s="2" t="s">
        <v>104</v>
      </c>
      <c r="D174" s="2" t="s">
        <v>364</v>
      </c>
      <c r="E174" s="2" t="s">
        <v>77</v>
      </c>
      <c r="F174" s="5">
        <v>40000000</v>
      </c>
      <c r="G174" s="2" t="s">
        <v>67</v>
      </c>
      <c r="H174" s="2">
        <v>3</v>
      </c>
      <c r="I174" s="11">
        <v>5</v>
      </c>
      <c r="J174" s="2">
        <v>3</v>
      </c>
      <c r="K174" s="2">
        <f>IF(Table9[[#This Row],[Clean Priority]]&lt;&gt;J173, 1, K173+1)</f>
        <v>9</v>
      </c>
      <c r="L174" s="11" t="str">
        <f>"Priority "&amp;Table9[[#This Row],[Clean Priority]]&amp;"/Postion "&amp;Table9[[#This Row],[Position]]</f>
        <v>Priority 3/Postion 9</v>
      </c>
    </row>
    <row r="175" spans="1:12" x14ac:dyDescent="0.25">
      <c r="A175" s="9">
        <v>118</v>
      </c>
      <c r="B175" s="2" t="s">
        <v>206</v>
      </c>
      <c r="C175" s="2" t="s">
        <v>204</v>
      </c>
      <c r="D175" s="2" t="s">
        <v>207</v>
      </c>
      <c r="E175" s="2" t="s">
        <v>77</v>
      </c>
      <c r="F175" s="5">
        <v>32500000</v>
      </c>
      <c r="G175" s="2" t="s">
        <v>67</v>
      </c>
      <c r="H175" s="2">
        <v>3</v>
      </c>
      <c r="I175" s="11">
        <v>4</v>
      </c>
      <c r="J175" s="2">
        <v>3</v>
      </c>
      <c r="K175" s="2">
        <f>IF(Table9[[#This Row],[Clean Priority]]&lt;&gt;J174, 1, K174+1)</f>
        <v>10</v>
      </c>
      <c r="L175" s="11" t="str">
        <f>"Priority "&amp;Table9[[#This Row],[Clean Priority]]&amp;"/Postion "&amp;Table9[[#This Row],[Position]]</f>
        <v>Priority 3/Postion 10</v>
      </c>
    </row>
    <row r="176" spans="1:12" ht="17.25" x14ac:dyDescent="0.25">
      <c r="A176" s="9">
        <v>121</v>
      </c>
      <c r="B176" s="2" t="s">
        <v>365</v>
      </c>
      <c r="C176" s="2" t="s">
        <v>366</v>
      </c>
      <c r="D176" s="2" t="s">
        <v>367</v>
      </c>
      <c r="E176" s="2" t="s">
        <v>368</v>
      </c>
      <c r="F176" s="5">
        <v>52000000</v>
      </c>
      <c r="G176" s="2" t="s">
        <v>35</v>
      </c>
      <c r="H176" s="2">
        <v>3</v>
      </c>
      <c r="I176" s="11">
        <v>5</v>
      </c>
      <c r="J176" s="2">
        <v>3</v>
      </c>
      <c r="K176" s="2">
        <f>IF(Table9[[#This Row],[Clean Priority]]&lt;&gt;J175, 1, K175+1)</f>
        <v>11</v>
      </c>
      <c r="L176" s="11" t="str">
        <f>"Priority "&amp;Table9[[#This Row],[Clean Priority]]&amp;"/Postion "&amp;Table9[[#This Row],[Position]]</f>
        <v>Priority 3/Postion 11</v>
      </c>
    </row>
    <row r="177" spans="1:12" x14ac:dyDescent="0.25">
      <c r="A177" s="9">
        <v>128</v>
      </c>
      <c r="B177" s="2" t="s">
        <v>118</v>
      </c>
      <c r="C177" s="2" t="s">
        <v>96</v>
      </c>
      <c r="D177" s="2" t="s">
        <v>119</v>
      </c>
      <c r="E177" s="2" t="s">
        <v>120</v>
      </c>
      <c r="F177" s="5">
        <v>50000000</v>
      </c>
      <c r="G177" s="2" t="s">
        <v>17</v>
      </c>
      <c r="H177" s="2">
        <v>3</v>
      </c>
      <c r="I177" s="11">
        <v>5</v>
      </c>
      <c r="J177" s="2">
        <v>3</v>
      </c>
      <c r="K177" s="2">
        <f>IF(Table9[[#This Row],[Clean Priority]]&lt;&gt;J176, 1, K176+1)</f>
        <v>12</v>
      </c>
      <c r="L177" s="11" t="str">
        <f>"Priority "&amp;Table9[[#This Row],[Clean Priority]]&amp;"/Postion "&amp;Table9[[#This Row],[Position]]</f>
        <v>Priority 3/Postion 12</v>
      </c>
    </row>
    <row r="178" spans="1:12" x14ac:dyDescent="0.25">
      <c r="A178" s="9">
        <v>135</v>
      </c>
      <c r="B178" s="2" t="s">
        <v>91</v>
      </c>
      <c r="C178" s="2" t="s">
        <v>92</v>
      </c>
      <c r="D178" s="2" t="s">
        <v>93</v>
      </c>
      <c r="E178" s="2" t="s">
        <v>94</v>
      </c>
      <c r="F178" s="5">
        <v>40000000</v>
      </c>
      <c r="G178" s="2" t="s">
        <v>17</v>
      </c>
      <c r="H178" s="2">
        <v>3</v>
      </c>
      <c r="I178" s="11">
        <v>5</v>
      </c>
      <c r="J178" s="2">
        <v>3</v>
      </c>
      <c r="K178" s="2">
        <f>IF(Table9[[#This Row],[Clean Priority]]&lt;&gt;J177, 1, K177+1)</f>
        <v>13</v>
      </c>
      <c r="L178" s="11" t="str">
        <f>"Priority "&amp;Table9[[#This Row],[Clean Priority]]&amp;"/Postion "&amp;Table9[[#This Row],[Position]]</f>
        <v>Priority 3/Postion 13</v>
      </c>
    </row>
    <row r="179" spans="1:12" x14ac:dyDescent="0.25">
      <c r="A179" s="9">
        <v>153</v>
      </c>
      <c r="B179" s="2" t="s">
        <v>198</v>
      </c>
      <c r="C179" s="2" t="s">
        <v>174</v>
      </c>
      <c r="D179" s="2" t="s">
        <v>199</v>
      </c>
      <c r="E179" s="2" t="s">
        <v>176</v>
      </c>
      <c r="F179" s="5">
        <v>50000000</v>
      </c>
      <c r="G179" s="2" t="s">
        <v>102</v>
      </c>
      <c r="H179" s="2">
        <v>3</v>
      </c>
      <c r="I179" s="11">
        <v>5</v>
      </c>
      <c r="J179" s="2">
        <v>3</v>
      </c>
      <c r="K179" s="2">
        <f>IF(Table9[[#This Row],[Clean Priority]]&lt;&gt;J178, 1, K178+1)</f>
        <v>14</v>
      </c>
      <c r="L179" s="11" t="str">
        <f>"Priority "&amp;Table9[[#This Row],[Clean Priority]]&amp;"/Postion "&amp;Table9[[#This Row],[Position]]</f>
        <v>Priority 3/Postion 14</v>
      </c>
    </row>
    <row r="180" spans="1:12" x14ac:dyDescent="0.25">
      <c r="A180" s="9">
        <v>155</v>
      </c>
      <c r="B180" s="2" t="s">
        <v>160</v>
      </c>
      <c r="C180" s="2" t="s">
        <v>161</v>
      </c>
      <c r="D180" s="2" t="s">
        <v>162</v>
      </c>
      <c r="E180" s="2" t="s">
        <v>101</v>
      </c>
      <c r="F180" s="5">
        <v>50000000</v>
      </c>
      <c r="G180" s="2" t="s">
        <v>102</v>
      </c>
      <c r="H180" s="2">
        <v>3</v>
      </c>
      <c r="I180" s="11">
        <v>4</v>
      </c>
      <c r="J180" s="2">
        <v>3</v>
      </c>
      <c r="K180" s="2">
        <f>IF(Table9[[#This Row],[Clean Priority]]&lt;&gt;J179, 1, K179+1)</f>
        <v>15</v>
      </c>
      <c r="L180" s="11" t="str">
        <f>"Priority "&amp;Table9[[#This Row],[Clean Priority]]&amp;"/Postion "&amp;Table9[[#This Row],[Position]]</f>
        <v>Priority 3/Postion 15</v>
      </c>
    </row>
    <row r="181" spans="1:12" x14ac:dyDescent="0.25">
      <c r="A181" s="9">
        <v>172</v>
      </c>
      <c r="B181" s="2" t="s">
        <v>196</v>
      </c>
      <c r="C181" s="2" t="s">
        <v>104</v>
      </c>
      <c r="D181" s="2" t="s">
        <v>197</v>
      </c>
      <c r="E181" s="2" t="s">
        <v>77</v>
      </c>
      <c r="F181" s="5">
        <v>50000000</v>
      </c>
      <c r="G181" s="2" t="s">
        <v>67</v>
      </c>
      <c r="H181" s="2">
        <v>3</v>
      </c>
      <c r="I181" s="11">
        <v>5</v>
      </c>
      <c r="J181" s="2">
        <v>3</v>
      </c>
      <c r="K181" s="2">
        <f>IF(Table9[[#This Row],[Clean Priority]]&lt;&gt;J180, 1, K180+1)</f>
        <v>16</v>
      </c>
      <c r="L181" s="11" t="str">
        <f>"Priority "&amp;Table9[[#This Row],[Clean Priority]]&amp;"/Postion "&amp;Table9[[#This Row],[Position]]</f>
        <v>Priority 3/Postion 16</v>
      </c>
    </row>
    <row r="182" spans="1:12" x14ac:dyDescent="0.25">
      <c r="A182" s="9">
        <v>179</v>
      </c>
      <c r="B182" s="2" t="s">
        <v>113</v>
      </c>
      <c r="C182" s="2" t="s">
        <v>104</v>
      </c>
      <c r="D182" s="2" t="s">
        <v>114</v>
      </c>
      <c r="E182" s="2" t="s">
        <v>77</v>
      </c>
      <c r="F182" s="5">
        <v>50000000</v>
      </c>
      <c r="G182" s="2" t="s">
        <v>67</v>
      </c>
      <c r="H182" s="2">
        <v>3</v>
      </c>
      <c r="I182" s="11">
        <v>5</v>
      </c>
      <c r="J182" s="2">
        <v>3</v>
      </c>
      <c r="K182" s="2">
        <f>IF(Table9[[#This Row],[Clean Priority]]&lt;&gt;J181, 1, K181+1)</f>
        <v>17</v>
      </c>
      <c r="L182" s="11" t="str">
        <f>"Priority "&amp;Table9[[#This Row],[Clean Priority]]&amp;"/Postion "&amp;Table9[[#This Row],[Position]]</f>
        <v>Priority 3/Postion 17</v>
      </c>
    </row>
    <row r="183" spans="1:12" s="27" customFormat="1" x14ac:dyDescent="0.25">
      <c r="A183" s="23">
        <v>17</v>
      </c>
      <c r="B183" s="24" t="s">
        <v>41</v>
      </c>
      <c r="C183" s="24" t="s">
        <v>42</v>
      </c>
      <c r="D183" s="24" t="s">
        <v>43</v>
      </c>
      <c r="E183" s="24" t="s">
        <v>44</v>
      </c>
      <c r="F183" s="25">
        <v>100000000</v>
      </c>
      <c r="G183" s="24" t="s">
        <v>40</v>
      </c>
      <c r="H183" s="24" t="s">
        <v>40</v>
      </c>
      <c r="I183" s="26">
        <v>5</v>
      </c>
      <c r="J183" s="24" t="s">
        <v>40</v>
      </c>
      <c r="K183" s="24">
        <f>IF(Table9[[#This Row],[Clean Priority]]&lt;&gt;J182, 1, K182+1)</f>
        <v>1</v>
      </c>
      <c r="L183" s="26" t="str">
        <f>"Priority "&amp;Table9[[#This Row],[Clean Priority]]&amp;"/Postion "&amp;Table9[[#This Row],[Position]]</f>
        <v>Priority N/A/Postion 1</v>
      </c>
    </row>
    <row r="184" spans="1:12" s="27" customFormat="1" x14ac:dyDescent="0.25">
      <c r="A184" s="23">
        <v>47</v>
      </c>
      <c r="B184" s="24" t="s">
        <v>351</v>
      </c>
      <c r="C184" s="24" t="s">
        <v>326</v>
      </c>
      <c r="D184" s="24" t="s">
        <v>352</v>
      </c>
      <c r="E184" s="24" t="s">
        <v>353</v>
      </c>
      <c r="F184" s="25">
        <v>46000000</v>
      </c>
      <c r="G184" s="24" t="s">
        <v>40</v>
      </c>
      <c r="H184" s="24" t="s">
        <v>40</v>
      </c>
      <c r="I184" s="26">
        <v>5</v>
      </c>
      <c r="J184" s="24" t="s">
        <v>40</v>
      </c>
      <c r="K184" s="24">
        <f>IF(Table9[[#This Row],[Clean Priority]]&lt;&gt;J183, 1, K183+1)</f>
        <v>2</v>
      </c>
      <c r="L184" s="26" t="str">
        <f>"Priority "&amp;Table9[[#This Row],[Clean Priority]]&amp;"/Postion "&amp;Table9[[#This Row],[Position]]</f>
        <v>Priority N/A/Postion 2</v>
      </c>
    </row>
    <row r="185" spans="1:12" s="27" customFormat="1" x14ac:dyDescent="0.25">
      <c r="A185" s="23">
        <v>56</v>
      </c>
      <c r="B185" s="24" t="s">
        <v>449</v>
      </c>
      <c r="C185" s="24" t="s">
        <v>326</v>
      </c>
      <c r="D185" s="24" t="s">
        <v>450</v>
      </c>
      <c r="E185" s="24" t="s">
        <v>16</v>
      </c>
      <c r="F185" s="25">
        <v>100000000</v>
      </c>
      <c r="G185" s="24" t="s">
        <v>40</v>
      </c>
      <c r="H185" s="24" t="s">
        <v>40</v>
      </c>
      <c r="I185" s="26">
        <v>5</v>
      </c>
      <c r="J185" s="24" t="s">
        <v>40</v>
      </c>
      <c r="K185" s="24">
        <f>IF(Table9[[#This Row],[Clean Priority]]&lt;&gt;J184, 1, K184+1)</f>
        <v>3</v>
      </c>
      <c r="L185" s="26" t="str">
        <f>"Priority "&amp;Table9[[#This Row],[Clean Priority]]&amp;"/Postion "&amp;Table9[[#This Row],[Position]]</f>
        <v>Priority N/A/Postion 3</v>
      </c>
    </row>
    <row r="186" spans="1:12" s="27" customFormat="1" x14ac:dyDescent="0.25">
      <c r="A186" s="23">
        <v>65</v>
      </c>
      <c r="B186" s="24" t="s">
        <v>325</v>
      </c>
      <c r="C186" s="24" t="s">
        <v>326</v>
      </c>
      <c r="D186" s="24" t="s">
        <v>327</v>
      </c>
      <c r="E186" s="24" t="s">
        <v>328</v>
      </c>
      <c r="F186" s="25">
        <v>100000000</v>
      </c>
      <c r="G186" s="24" t="s">
        <v>40</v>
      </c>
      <c r="H186" s="24" t="s">
        <v>40</v>
      </c>
      <c r="I186" s="26">
        <v>5</v>
      </c>
      <c r="J186" s="24" t="s">
        <v>40</v>
      </c>
      <c r="K186" s="24">
        <f>IF(Table9[[#This Row],[Clean Priority]]&lt;&gt;J185, 1, K185+1)</f>
        <v>4</v>
      </c>
      <c r="L186" s="26" t="str">
        <f>"Priority "&amp;Table9[[#This Row],[Clean Priority]]&amp;"/Postion "&amp;Table9[[#This Row],[Position]]</f>
        <v>Priority N/A/Postion 4</v>
      </c>
    </row>
    <row r="187" spans="1:12" s="27" customFormat="1" x14ac:dyDescent="0.25">
      <c r="A187" s="23">
        <v>98</v>
      </c>
      <c r="B187" s="24" t="s">
        <v>331</v>
      </c>
      <c r="C187" s="24" t="s">
        <v>326</v>
      </c>
      <c r="D187" s="24" t="s">
        <v>332</v>
      </c>
      <c r="E187" s="24" t="s">
        <v>333</v>
      </c>
      <c r="F187" s="25">
        <v>50000000</v>
      </c>
      <c r="G187" s="24" t="s">
        <v>40</v>
      </c>
      <c r="H187" s="24" t="s">
        <v>40</v>
      </c>
      <c r="I187" s="26">
        <v>5</v>
      </c>
      <c r="J187" s="24" t="s">
        <v>40</v>
      </c>
      <c r="K187" s="24">
        <f>IF(Table9[[#This Row],[Clean Priority]]&lt;&gt;J186, 1, K186+1)</f>
        <v>5</v>
      </c>
      <c r="L187" s="26" t="str">
        <f>"Priority "&amp;Table9[[#This Row],[Clean Priority]]&amp;"/Postion "&amp;Table9[[#This Row],[Position]]</f>
        <v>Priority N/A/Postion 5</v>
      </c>
    </row>
    <row r="188" spans="1:12" s="27" customFormat="1" x14ac:dyDescent="0.25">
      <c r="A188" s="23">
        <v>103</v>
      </c>
      <c r="B188" s="24" t="s">
        <v>356</v>
      </c>
      <c r="C188" s="24" t="s">
        <v>357</v>
      </c>
      <c r="D188" s="24" t="s">
        <v>358</v>
      </c>
      <c r="E188" s="24" t="s">
        <v>359</v>
      </c>
      <c r="F188" s="25">
        <v>80000000</v>
      </c>
      <c r="G188" s="24" t="s">
        <v>40</v>
      </c>
      <c r="H188" s="24" t="s">
        <v>40</v>
      </c>
      <c r="I188" s="26">
        <v>5</v>
      </c>
      <c r="J188" s="24" t="s">
        <v>40</v>
      </c>
      <c r="K188" s="24">
        <f>IF(Table9[[#This Row],[Clean Priority]]&lt;&gt;J187, 1, K187+1)</f>
        <v>6</v>
      </c>
      <c r="L188" s="26" t="str">
        <f>"Priority "&amp;Table9[[#This Row],[Clean Priority]]&amp;"/Postion "&amp;Table9[[#This Row],[Position]]</f>
        <v>Priority N/A/Postion 6</v>
      </c>
    </row>
    <row r="189" spans="1:12" s="27" customFormat="1" ht="17.25" x14ac:dyDescent="0.25">
      <c r="A189" s="23">
        <v>127</v>
      </c>
      <c r="B189" s="24" t="s">
        <v>514</v>
      </c>
      <c r="C189" s="24" t="s">
        <v>515</v>
      </c>
      <c r="D189" s="24" t="s">
        <v>516</v>
      </c>
      <c r="E189" s="24" t="s">
        <v>517</v>
      </c>
      <c r="F189" s="25">
        <v>145000000</v>
      </c>
      <c r="G189" s="24" t="s">
        <v>40</v>
      </c>
      <c r="H189" s="24" t="s">
        <v>40</v>
      </c>
      <c r="I189" s="26">
        <v>5</v>
      </c>
      <c r="J189" s="24" t="s">
        <v>40</v>
      </c>
      <c r="K189" s="24">
        <f>IF(Table9[[#This Row],[Clean Priority]]&lt;&gt;J188, 1, K188+1)</f>
        <v>7</v>
      </c>
      <c r="L189" s="26" t="str">
        <f>"Priority "&amp;Table9[[#This Row],[Clean Priority]]&amp;"/Postion "&amp;Table9[[#This Row],[Position]]</f>
        <v>Priority N/A/Postion 7</v>
      </c>
    </row>
    <row r="190" spans="1:12" s="27" customFormat="1" x14ac:dyDescent="0.25">
      <c r="A190" s="23">
        <v>133</v>
      </c>
      <c r="B190" s="24" t="s">
        <v>354</v>
      </c>
      <c r="C190" s="24" t="s">
        <v>326</v>
      </c>
      <c r="D190" s="24" t="s">
        <v>355</v>
      </c>
      <c r="E190" s="24" t="s">
        <v>290</v>
      </c>
      <c r="F190" s="25">
        <v>100000000</v>
      </c>
      <c r="G190" s="24" t="s">
        <v>40</v>
      </c>
      <c r="H190" s="24" t="s">
        <v>40</v>
      </c>
      <c r="I190" s="26">
        <v>5</v>
      </c>
      <c r="J190" s="24" t="s">
        <v>40</v>
      </c>
      <c r="K190" s="24">
        <f>IF(Table9[[#This Row],[Clean Priority]]&lt;&gt;J189, 1, K189+1)</f>
        <v>8</v>
      </c>
      <c r="L190" s="26" t="str">
        <f>"Priority "&amp;Table9[[#This Row],[Clean Priority]]&amp;"/Postion "&amp;Table9[[#This Row],[Position]]</f>
        <v>Priority N/A/Postion 8</v>
      </c>
    </row>
    <row r="191" spans="1:12" s="27" customFormat="1" x14ac:dyDescent="0.25">
      <c r="A191" s="23">
        <v>157</v>
      </c>
      <c r="B191" s="24" t="s">
        <v>371</v>
      </c>
      <c r="C191" s="24" t="s">
        <v>372</v>
      </c>
      <c r="D191" s="24" t="s">
        <v>373</v>
      </c>
      <c r="E191" s="24" t="s">
        <v>374</v>
      </c>
      <c r="F191" s="25">
        <v>100000000</v>
      </c>
      <c r="G191" s="24" t="s">
        <v>40</v>
      </c>
      <c r="H191" s="24" t="s">
        <v>40</v>
      </c>
      <c r="I191" s="26">
        <v>5</v>
      </c>
      <c r="J191" s="24" t="s">
        <v>40</v>
      </c>
      <c r="K191" s="24">
        <f>IF(Table9[[#This Row],[Clean Priority]]&lt;&gt;J190, 1, K190+1)</f>
        <v>9</v>
      </c>
      <c r="L191" s="26" t="str">
        <f>"Priority "&amp;Table9[[#This Row],[Clean Priority]]&amp;"/Postion "&amp;Table9[[#This Row],[Position]]</f>
        <v>Priority N/A/Postion 9</v>
      </c>
    </row>
    <row r="192" spans="1:12" s="27" customFormat="1" x14ac:dyDescent="0.25">
      <c r="A192" s="28">
        <v>182</v>
      </c>
      <c r="B192" s="29" t="s">
        <v>36</v>
      </c>
      <c r="C192" s="29" t="s">
        <v>37</v>
      </c>
      <c r="D192" s="29" t="s">
        <v>38</v>
      </c>
      <c r="E192" s="29" t="s">
        <v>39</v>
      </c>
      <c r="F192" s="30">
        <v>100000000</v>
      </c>
      <c r="G192" s="29" t="s">
        <v>40</v>
      </c>
      <c r="H192" s="29" t="s">
        <v>40</v>
      </c>
      <c r="I192" s="31">
        <v>5</v>
      </c>
      <c r="J192" s="29" t="s">
        <v>40</v>
      </c>
      <c r="K192" s="24">
        <f>IF(Table9[[#This Row],[Clean Priority]]&lt;&gt;J191, 1, K191+1)</f>
        <v>10</v>
      </c>
      <c r="L192" s="31" t="str">
        <f>"Priority "&amp;Table9[[#This Row],[Clean Priority]]&amp;"/Postion "&amp;Table9[[#This Row],[Position]]</f>
        <v>Priority N/A/Postion 10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DCBD-877C-42EF-9388-FC8E8303DDC6}">
  <dimension ref="A1:M19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3" width="22" bestFit="1" customWidth="1"/>
    <col min="14" max="14" width="22" customWidth="1"/>
  </cols>
  <sheetData>
    <row r="1" spans="1:13" x14ac:dyDescent="0.25">
      <c r="A1" t="s">
        <v>773</v>
      </c>
    </row>
    <row r="2" spans="1:13" x14ac:dyDescent="0.25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5" t="s">
        <v>0</v>
      </c>
      <c r="I2" s="16" t="s">
        <v>12</v>
      </c>
      <c r="J2" s="15" t="s">
        <v>4</v>
      </c>
      <c r="K2" s="15" t="s">
        <v>1</v>
      </c>
      <c r="L2" s="16" t="s">
        <v>527</v>
      </c>
      <c r="M2" s="16" t="s">
        <v>526</v>
      </c>
    </row>
    <row r="3" spans="1:13" x14ac:dyDescent="0.25">
      <c r="A3" s="9">
        <v>3</v>
      </c>
      <c r="B3" s="2" t="s">
        <v>19</v>
      </c>
      <c r="C3" s="2" t="s">
        <v>14</v>
      </c>
      <c r="D3" s="2" t="s">
        <v>20</v>
      </c>
      <c r="E3" s="2" t="s">
        <v>21</v>
      </c>
      <c r="F3" s="4">
        <v>20400000</v>
      </c>
      <c r="G3" s="2" t="s">
        <v>17</v>
      </c>
      <c r="H3" s="2" t="s">
        <v>22</v>
      </c>
      <c r="I3" s="11">
        <v>4</v>
      </c>
      <c r="J3" s="21">
        <v>1</v>
      </c>
      <c r="K3" s="21">
        <v>1</v>
      </c>
      <c r="L3" s="22" t="s">
        <v>581</v>
      </c>
      <c r="M3" s="22">
        <v>1</v>
      </c>
    </row>
    <row r="4" spans="1:13" x14ac:dyDescent="0.25">
      <c r="A4" s="9">
        <v>4</v>
      </c>
      <c r="B4" s="2" t="s">
        <v>125</v>
      </c>
      <c r="C4" s="2" t="s">
        <v>104</v>
      </c>
      <c r="D4" s="2" t="s">
        <v>126</v>
      </c>
      <c r="E4" s="2" t="s">
        <v>77</v>
      </c>
      <c r="F4" s="5">
        <v>30000000</v>
      </c>
      <c r="G4" s="2" t="s">
        <v>67</v>
      </c>
      <c r="H4" s="2" t="s">
        <v>18</v>
      </c>
      <c r="I4" s="11">
        <v>5</v>
      </c>
      <c r="J4" s="2">
        <v>1</v>
      </c>
      <c r="K4" s="2">
        <v>2</v>
      </c>
      <c r="L4" s="11" t="s">
        <v>582</v>
      </c>
      <c r="M4" s="11">
        <f>IF(OR(M3+1=17, M3+1=47, M3+1=56, M3+1=65, M3+1= 98, M3+1= 103, M3+1= 127, M3+1=133, M3+1=157, M3+1=182), M3+1+1, M3+1)</f>
        <v>2</v>
      </c>
    </row>
    <row r="5" spans="1:13" x14ac:dyDescent="0.25">
      <c r="A5" s="9">
        <v>5</v>
      </c>
      <c r="B5" s="2" t="s">
        <v>60</v>
      </c>
      <c r="C5" s="2" t="s">
        <v>14</v>
      </c>
      <c r="D5" s="2" t="s">
        <v>61</v>
      </c>
      <c r="E5" s="2" t="s">
        <v>62</v>
      </c>
      <c r="F5" s="5">
        <v>50000000</v>
      </c>
      <c r="G5" s="2" t="s">
        <v>17</v>
      </c>
      <c r="H5" s="2" t="s">
        <v>22</v>
      </c>
      <c r="I5" s="11">
        <v>4</v>
      </c>
      <c r="J5" s="2">
        <v>1</v>
      </c>
      <c r="K5" s="2">
        <v>3</v>
      </c>
      <c r="L5" s="11" t="s">
        <v>583</v>
      </c>
      <c r="M5" s="11">
        <f t="shared" ref="M5:M68" si="0">IF(OR(M4+1=17, M4+1=47, M4+1=56, M4+1=65, M4+1= 98, M4+1= 103, M4+1= 127, M4+1=133, M4+1=157, M4+1=182), M4+1+1, M4+1)</f>
        <v>3</v>
      </c>
    </row>
    <row r="6" spans="1:13" x14ac:dyDescent="0.25">
      <c r="A6" s="9">
        <v>7</v>
      </c>
      <c r="B6" s="2" t="s">
        <v>26</v>
      </c>
      <c r="C6" s="2" t="s">
        <v>14</v>
      </c>
      <c r="D6" s="2" t="s">
        <v>27</v>
      </c>
      <c r="E6" s="2" t="s">
        <v>28</v>
      </c>
      <c r="F6" s="5">
        <v>36000000</v>
      </c>
      <c r="G6" s="2" t="s">
        <v>17</v>
      </c>
      <c r="H6" s="2" t="s">
        <v>18</v>
      </c>
      <c r="I6" s="11">
        <v>4</v>
      </c>
      <c r="J6" s="2">
        <v>1</v>
      </c>
      <c r="K6" s="2">
        <v>4</v>
      </c>
      <c r="L6" s="11" t="s">
        <v>584</v>
      </c>
      <c r="M6" s="11">
        <f t="shared" si="0"/>
        <v>4</v>
      </c>
    </row>
    <row r="7" spans="1:13" x14ac:dyDescent="0.25">
      <c r="A7" s="10">
        <v>8</v>
      </c>
      <c r="B7" s="7" t="s">
        <v>276</v>
      </c>
      <c r="C7" s="7" t="s">
        <v>46</v>
      </c>
      <c r="D7" s="7" t="s">
        <v>47</v>
      </c>
      <c r="E7" s="7" t="s">
        <v>277</v>
      </c>
      <c r="F7" s="8">
        <v>15800000</v>
      </c>
      <c r="G7" s="7" t="s">
        <v>35</v>
      </c>
      <c r="H7" s="7" t="s">
        <v>18</v>
      </c>
      <c r="I7" s="12">
        <v>4</v>
      </c>
      <c r="J7" s="7">
        <v>1</v>
      </c>
      <c r="K7" s="7">
        <v>5</v>
      </c>
      <c r="L7" s="12" t="s">
        <v>585</v>
      </c>
      <c r="M7" s="12">
        <f t="shared" si="0"/>
        <v>5</v>
      </c>
    </row>
    <row r="8" spans="1:13" x14ac:dyDescent="0.25">
      <c r="A8" s="9">
        <v>9</v>
      </c>
      <c r="B8" s="2" t="s">
        <v>337</v>
      </c>
      <c r="C8" s="2" t="s">
        <v>14</v>
      </c>
      <c r="D8" s="2" t="s">
        <v>338</v>
      </c>
      <c r="E8" s="2" t="s">
        <v>16</v>
      </c>
      <c r="F8" s="5">
        <v>33000000</v>
      </c>
      <c r="G8" s="2" t="s">
        <v>17</v>
      </c>
      <c r="H8" s="2" t="s">
        <v>54</v>
      </c>
      <c r="I8" s="11">
        <v>4</v>
      </c>
      <c r="J8" s="2">
        <v>1</v>
      </c>
      <c r="K8" s="2">
        <v>6</v>
      </c>
      <c r="L8" s="11" t="s">
        <v>586</v>
      </c>
      <c r="M8" s="11">
        <f t="shared" si="0"/>
        <v>6</v>
      </c>
    </row>
    <row r="9" spans="1:13" x14ac:dyDescent="0.25">
      <c r="A9" s="9">
        <v>10</v>
      </c>
      <c r="B9" s="2" t="s">
        <v>323</v>
      </c>
      <c r="C9" s="2" t="s">
        <v>72</v>
      </c>
      <c r="D9" s="2" t="s">
        <v>324</v>
      </c>
      <c r="E9" s="2" t="s">
        <v>77</v>
      </c>
      <c r="F9" s="5">
        <v>18000000</v>
      </c>
      <c r="G9" s="2" t="s">
        <v>67</v>
      </c>
      <c r="H9" s="2" t="s">
        <v>54</v>
      </c>
      <c r="I9" s="11">
        <v>4</v>
      </c>
      <c r="J9" s="2">
        <v>1</v>
      </c>
      <c r="K9" s="2">
        <v>7</v>
      </c>
      <c r="L9" s="11" t="s">
        <v>587</v>
      </c>
      <c r="M9" s="11">
        <f t="shared" si="0"/>
        <v>7</v>
      </c>
    </row>
    <row r="10" spans="1:13" x14ac:dyDescent="0.25">
      <c r="A10" s="9">
        <v>11</v>
      </c>
      <c r="B10" s="2" t="s">
        <v>225</v>
      </c>
      <c r="C10" s="2" t="s">
        <v>51</v>
      </c>
      <c r="D10" s="2" t="s">
        <v>226</v>
      </c>
      <c r="E10" s="2" t="s">
        <v>53</v>
      </c>
      <c r="F10" s="5">
        <v>40000000</v>
      </c>
      <c r="G10" s="2" t="s">
        <v>17</v>
      </c>
      <c r="H10" s="2" t="s">
        <v>18</v>
      </c>
      <c r="I10" s="11">
        <v>4</v>
      </c>
      <c r="J10" s="2">
        <v>1</v>
      </c>
      <c r="K10" s="2">
        <v>8</v>
      </c>
      <c r="L10" s="11" t="s">
        <v>588</v>
      </c>
      <c r="M10" s="11">
        <f t="shared" si="0"/>
        <v>8</v>
      </c>
    </row>
    <row r="11" spans="1:13" x14ac:dyDescent="0.25">
      <c r="A11" s="9">
        <v>14</v>
      </c>
      <c r="B11" s="2" t="s">
        <v>157</v>
      </c>
      <c r="C11" s="2" t="s">
        <v>158</v>
      </c>
      <c r="D11" s="2" t="s">
        <v>159</v>
      </c>
      <c r="E11" s="2" t="s">
        <v>101</v>
      </c>
      <c r="F11" s="5">
        <v>25000000</v>
      </c>
      <c r="G11" s="2" t="s">
        <v>102</v>
      </c>
      <c r="H11" s="2" t="s">
        <v>54</v>
      </c>
      <c r="I11" s="11">
        <v>5</v>
      </c>
      <c r="J11" s="2">
        <v>1</v>
      </c>
      <c r="K11" s="2">
        <v>9</v>
      </c>
      <c r="L11" s="11" t="s">
        <v>589</v>
      </c>
      <c r="M11" s="11">
        <f t="shared" si="0"/>
        <v>9</v>
      </c>
    </row>
    <row r="12" spans="1:13" x14ac:dyDescent="0.25">
      <c r="A12" s="9">
        <v>16</v>
      </c>
      <c r="B12" s="2" t="s">
        <v>400</v>
      </c>
      <c r="C12" s="2" t="s">
        <v>32</v>
      </c>
      <c r="D12" s="2" t="s">
        <v>401</v>
      </c>
      <c r="E12" s="2" t="s">
        <v>402</v>
      </c>
      <c r="F12" s="5">
        <v>42000000</v>
      </c>
      <c r="G12" s="2" t="s">
        <v>35</v>
      </c>
      <c r="H12" s="2" t="s">
        <v>54</v>
      </c>
      <c r="I12" s="11">
        <v>4</v>
      </c>
      <c r="J12" s="2">
        <v>1</v>
      </c>
      <c r="K12" s="2">
        <v>10</v>
      </c>
      <c r="L12" s="11" t="s">
        <v>590</v>
      </c>
      <c r="M12" s="11">
        <f t="shared" si="0"/>
        <v>10</v>
      </c>
    </row>
    <row r="13" spans="1:13" x14ac:dyDescent="0.25">
      <c r="A13" s="9">
        <v>19</v>
      </c>
      <c r="B13" s="2" t="s">
        <v>495</v>
      </c>
      <c r="C13" s="2" t="s">
        <v>99</v>
      </c>
      <c r="D13" s="2" t="s">
        <v>496</v>
      </c>
      <c r="E13" s="2" t="s">
        <v>176</v>
      </c>
      <c r="F13" s="5">
        <v>38000000</v>
      </c>
      <c r="G13" s="2" t="s">
        <v>102</v>
      </c>
      <c r="H13" s="2" t="s">
        <v>54</v>
      </c>
      <c r="I13" s="11">
        <v>5</v>
      </c>
      <c r="J13" s="2">
        <v>1</v>
      </c>
      <c r="K13" s="2">
        <v>11</v>
      </c>
      <c r="L13" s="11" t="s">
        <v>591</v>
      </c>
      <c r="M13" s="11">
        <f t="shared" si="0"/>
        <v>11</v>
      </c>
    </row>
    <row r="14" spans="1:13" x14ac:dyDescent="0.25">
      <c r="A14" s="9">
        <v>22</v>
      </c>
      <c r="B14" s="2" t="s">
        <v>524</v>
      </c>
      <c r="C14" s="2" t="s">
        <v>51</v>
      </c>
      <c r="D14" s="2" t="s">
        <v>525</v>
      </c>
      <c r="E14" s="2" t="s">
        <v>53</v>
      </c>
      <c r="F14" s="5">
        <v>20000000</v>
      </c>
      <c r="G14" s="2" t="s">
        <v>17</v>
      </c>
      <c r="H14" s="2" t="s">
        <v>54</v>
      </c>
      <c r="I14" s="11">
        <v>4</v>
      </c>
      <c r="J14" s="2">
        <v>1</v>
      </c>
      <c r="K14" s="2">
        <v>12</v>
      </c>
      <c r="L14" s="11" t="s">
        <v>592</v>
      </c>
      <c r="M14" s="11">
        <f t="shared" si="0"/>
        <v>12</v>
      </c>
    </row>
    <row r="15" spans="1:13" x14ac:dyDescent="0.25">
      <c r="A15" s="9">
        <v>23</v>
      </c>
      <c r="B15" s="2" t="s">
        <v>378</v>
      </c>
      <c r="C15" s="2" t="s">
        <v>32</v>
      </c>
      <c r="D15" s="2" t="s">
        <v>379</v>
      </c>
      <c r="E15" s="2" t="s">
        <v>380</v>
      </c>
      <c r="F15" s="5">
        <v>24000000</v>
      </c>
      <c r="G15" s="2" t="s">
        <v>35</v>
      </c>
      <c r="H15" s="2" t="s">
        <v>54</v>
      </c>
      <c r="I15" s="11">
        <v>4</v>
      </c>
      <c r="J15" s="2">
        <v>1</v>
      </c>
      <c r="K15" s="2">
        <v>13</v>
      </c>
      <c r="L15" s="11" t="s">
        <v>593</v>
      </c>
      <c r="M15" s="11">
        <f t="shared" si="0"/>
        <v>13</v>
      </c>
    </row>
    <row r="16" spans="1:13" x14ac:dyDescent="0.25">
      <c r="A16" s="9">
        <v>24</v>
      </c>
      <c r="B16" s="2" t="s">
        <v>500</v>
      </c>
      <c r="C16" s="2" t="s">
        <v>14</v>
      </c>
      <c r="D16" s="2" t="s">
        <v>501</v>
      </c>
      <c r="E16" s="2" t="s">
        <v>502</v>
      </c>
      <c r="F16" s="5">
        <v>25000000</v>
      </c>
      <c r="G16" s="2" t="s">
        <v>17</v>
      </c>
      <c r="H16" s="2" t="s">
        <v>22</v>
      </c>
      <c r="I16" s="11">
        <v>4</v>
      </c>
      <c r="J16" s="2">
        <v>1</v>
      </c>
      <c r="K16" s="2">
        <v>14</v>
      </c>
      <c r="L16" s="11" t="s">
        <v>594</v>
      </c>
      <c r="M16" s="11">
        <f t="shared" si="0"/>
        <v>14</v>
      </c>
    </row>
    <row r="17" spans="1:13" x14ac:dyDescent="0.25">
      <c r="A17" s="9">
        <v>25</v>
      </c>
      <c r="B17" s="2" t="s">
        <v>234</v>
      </c>
      <c r="C17" s="2" t="s">
        <v>64</v>
      </c>
      <c r="D17" s="2" t="s">
        <v>235</v>
      </c>
      <c r="E17" s="2" t="s">
        <v>193</v>
      </c>
      <c r="F17" s="5">
        <v>50000000</v>
      </c>
      <c r="G17" s="2" t="s">
        <v>67</v>
      </c>
      <c r="H17" s="2" t="s">
        <v>18</v>
      </c>
      <c r="I17" s="11">
        <v>4</v>
      </c>
      <c r="J17" s="2">
        <v>1</v>
      </c>
      <c r="K17" s="2">
        <v>15</v>
      </c>
      <c r="L17" s="11" t="s">
        <v>595</v>
      </c>
      <c r="M17" s="11">
        <f t="shared" si="0"/>
        <v>15</v>
      </c>
    </row>
    <row r="18" spans="1:13" x14ac:dyDescent="0.25">
      <c r="A18" s="9">
        <v>26</v>
      </c>
      <c r="B18" s="2" t="s">
        <v>210</v>
      </c>
      <c r="C18" s="2" t="s">
        <v>158</v>
      </c>
      <c r="D18" s="2" t="s">
        <v>211</v>
      </c>
      <c r="E18" s="2" t="s">
        <v>176</v>
      </c>
      <c r="F18" s="5">
        <v>35000000</v>
      </c>
      <c r="G18" s="2" t="s">
        <v>102</v>
      </c>
      <c r="H18" s="2" t="s">
        <v>54</v>
      </c>
      <c r="I18" s="11">
        <v>5</v>
      </c>
      <c r="J18" s="2">
        <v>1</v>
      </c>
      <c r="K18" s="2">
        <v>16</v>
      </c>
      <c r="L18" s="11" t="s">
        <v>596</v>
      </c>
      <c r="M18" s="11">
        <f t="shared" si="0"/>
        <v>16</v>
      </c>
    </row>
    <row r="19" spans="1:13" x14ac:dyDescent="0.25">
      <c r="A19" s="9">
        <v>28</v>
      </c>
      <c r="B19" s="2" t="s">
        <v>285</v>
      </c>
      <c r="C19" s="2" t="s">
        <v>261</v>
      </c>
      <c r="D19" s="2" t="s">
        <v>286</v>
      </c>
      <c r="E19" s="2" t="s">
        <v>185</v>
      </c>
      <c r="F19" s="5">
        <v>40000000</v>
      </c>
      <c r="G19" s="2" t="s">
        <v>35</v>
      </c>
      <c r="H19" s="2" t="s">
        <v>54</v>
      </c>
      <c r="I19" s="11">
        <v>4</v>
      </c>
      <c r="J19" s="2">
        <v>1</v>
      </c>
      <c r="K19" s="2">
        <v>17</v>
      </c>
      <c r="L19" s="11" t="s">
        <v>597</v>
      </c>
      <c r="M19" s="11">
        <f t="shared" si="0"/>
        <v>18</v>
      </c>
    </row>
    <row r="20" spans="1:13" x14ac:dyDescent="0.25">
      <c r="A20" s="9">
        <v>29</v>
      </c>
      <c r="B20" s="2" t="s">
        <v>282</v>
      </c>
      <c r="C20" s="2" t="s">
        <v>283</v>
      </c>
      <c r="D20" s="2" t="s">
        <v>284</v>
      </c>
      <c r="E20" s="2" t="s">
        <v>277</v>
      </c>
      <c r="F20" s="5">
        <v>30000000</v>
      </c>
      <c r="G20" s="2" t="s">
        <v>35</v>
      </c>
      <c r="H20" s="2" t="s">
        <v>54</v>
      </c>
      <c r="I20" s="11">
        <v>4</v>
      </c>
      <c r="J20" s="2">
        <v>1</v>
      </c>
      <c r="K20" s="2">
        <v>18</v>
      </c>
      <c r="L20" s="11" t="s">
        <v>598</v>
      </c>
      <c r="M20" s="11">
        <f t="shared" si="0"/>
        <v>19</v>
      </c>
    </row>
    <row r="21" spans="1:13" x14ac:dyDescent="0.25">
      <c r="A21" s="9">
        <v>33</v>
      </c>
      <c r="B21" s="2" t="s">
        <v>68</v>
      </c>
      <c r="C21" s="2" t="s">
        <v>64</v>
      </c>
      <c r="D21" s="2" t="s">
        <v>69</v>
      </c>
      <c r="E21" s="2" t="s">
        <v>70</v>
      </c>
      <c r="F21" s="5">
        <v>31000000</v>
      </c>
      <c r="G21" s="2" t="s">
        <v>67</v>
      </c>
      <c r="H21" s="2" t="s">
        <v>18</v>
      </c>
      <c r="I21" s="11">
        <v>4</v>
      </c>
      <c r="J21" s="2">
        <v>1</v>
      </c>
      <c r="K21" s="2">
        <v>19</v>
      </c>
      <c r="L21" s="11" t="s">
        <v>599</v>
      </c>
      <c r="M21" s="11">
        <f t="shared" si="0"/>
        <v>20</v>
      </c>
    </row>
    <row r="22" spans="1:13" x14ac:dyDescent="0.25">
      <c r="A22" s="9">
        <v>34</v>
      </c>
      <c r="B22" s="2" t="s">
        <v>484</v>
      </c>
      <c r="C22" s="2" t="s">
        <v>485</v>
      </c>
      <c r="D22" s="2" t="s">
        <v>486</v>
      </c>
      <c r="E22" s="2" t="s">
        <v>242</v>
      </c>
      <c r="F22" s="5">
        <v>29000000</v>
      </c>
      <c r="G22" s="2" t="s">
        <v>243</v>
      </c>
      <c r="H22" s="2" t="s">
        <v>54</v>
      </c>
      <c r="I22" s="11">
        <v>4</v>
      </c>
      <c r="J22" s="2">
        <v>1</v>
      </c>
      <c r="K22" s="2">
        <v>20</v>
      </c>
      <c r="L22" s="11" t="s">
        <v>600</v>
      </c>
      <c r="M22" s="11">
        <f t="shared" si="0"/>
        <v>21</v>
      </c>
    </row>
    <row r="23" spans="1:13" x14ac:dyDescent="0.25">
      <c r="A23" s="9">
        <v>35</v>
      </c>
      <c r="B23" s="2" t="s">
        <v>388</v>
      </c>
      <c r="C23" s="2" t="s">
        <v>384</v>
      </c>
      <c r="D23" s="2" t="s">
        <v>389</v>
      </c>
      <c r="E23" s="2" t="s">
        <v>58</v>
      </c>
      <c r="F23" s="5">
        <v>35000000</v>
      </c>
      <c r="G23" s="2" t="s">
        <v>35</v>
      </c>
      <c r="H23" s="2" t="s">
        <v>18</v>
      </c>
      <c r="I23" s="11">
        <v>4</v>
      </c>
      <c r="J23" s="2">
        <v>1</v>
      </c>
      <c r="K23" s="2">
        <v>21</v>
      </c>
      <c r="L23" s="11" t="s">
        <v>601</v>
      </c>
      <c r="M23" s="11">
        <f t="shared" si="0"/>
        <v>22</v>
      </c>
    </row>
    <row r="24" spans="1:13" x14ac:dyDescent="0.25">
      <c r="A24" s="9">
        <v>36</v>
      </c>
      <c r="B24" s="2" t="s">
        <v>329</v>
      </c>
      <c r="C24" s="2" t="s">
        <v>72</v>
      </c>
      <c r="D24" s="2" t="s">
        <v>330</v>
      </c>
      <c r="E24" s="2" t="s">
        <v>77</v>
      </c>
      <c r="F24" s="5">
        <v>44000000</v>
      </c>
      <c r="G24" s="2" t="s">
        <v>67</v>
      </c>
      <c r="H24" s="2" t="s">
        <v>18</v>
      </c>
      <c r="I24" s="11">
        <v>4</v>
      </c>
      <c r="J24" s="2">
        <v>1</v>
      </c>
      <c r="K24" s="2">
        <v>22</v>
      </c>
      <c r="L24" s="11" t="s">
        <v>602</v>
      </c>
      <c r="M24" s="11">
        <f t="shared" si="0"/>
        <v>23</v>
      </c>
    </row>
    <row r="25" spans="1:13" x14ac:dyDescent="0.25">
      <c r="A25" s="10">
        <v>37</v>
      </c>
      <c r="B25" s="7" t="s">
        <v>227</v>
      </c>
      <c r="C25" s="7" t="s">
        <v>46</v>
      </c>
      <c r="D25" s="7" t="s">
        <v>47</v>
      </c>
      <c r="E25" s="7" t="s">
        <v>193</v>
      </c>
      <c r="F25" s="8">
        <v>20000000</v>
      </c>
      <c r="G25" s="7" t="s">
        <v>67</v>
      </c>
      <c r="H25" s="7" t="s">
        <v>18</v>
      </c>
      <c r="I25" s="12">
        <v>4</v>
      </c>
      <c r="J25" s="7">
        <v>1</v>
      </c>
      <c r="K25" s="7">
        <v>23</v>
      </c>
      <c r="L25" s="12" t="s">
        <v>603</v>
      </c>
      <c r="M25" s="12">
        <f t="shared" si="0"/>
        <v>24</v>
      </c>
    </row>
    <row r="26" spans="1:13" x14ac:dyDescent="0.25">
      <c r="A26" s="9">
        <v>38</v>
      </c>
      <c r="B26" s="2" t="s">
        <v>466</v>
      </c>
      <c r="C26" s="2" t="s">
        <v>384</v>
      </c>
      <c r="D26" s="2" t="s">
        <v>467</v>
      </c>
      <c r="E26" s="2" t="s">
        <v>58</v>
      </c>
      <c r="F26" s="5">
        <v>30000000</v>
      </c>
      <c r="G26" s="2" t="s">
        <v>35</v>
      </c>
      <c r="H26" s="2" t="s">
        <v>54</v>
      </c>
      <c r="I26" s="11">
        <v>4</v>
      </c>
      <c r="J26" s="2">
        <v>1</v>
      </c>
      <c r="K26" s="2">
        <v>24</v>
      </c>
      <c r="L26" s="11" t="s">
        <v>604</v>
      </c>
      <c r="M26" s="11">
        <f t="shared" si="0"/>
        <v>25</v>
      </c>
    </row>
    <row r="27" spans="1:13" x14ac:dyDescent="0.25">
      <c r="A27" s="9">
        <v>40</v>
      </c>
      <c r="B27" s="2" t="s">
        <v>409</v>
      </c>
      <c r="C27" s="2" t="s">
        <v>151</v>
      </c>
      <c r="D27" s="2" t="s">
        <v>410</v>
      </c>
      <c r="E27" s="2" t="s">
        <v>77</v>
      </c>
      <c r="F27" s="5">
        <v>25000000</v>
      </c>
      <c r="G27" s="2" t="s">
        <v>67</v>
      </c>
      <c r="H27" s="2" t="s">
        <v>18</v>
      </c>
      <c r="I27" s="11">
        <v>4</v>
      </c>
      <c r="J27" s="2">
        <v>1</v>
      </c>
      <c r="K27" s="2">
        <v>25</v>
      </c>
      <c r="L27" s="11" t="s">
        <v>605</v>
      </c>
      <c r="M27" s="11">
        <f t="shared" si="0"/>
        <v>26</v>
      </c>
    </row>
    <row r="28" spans="1:13" x14ac:dyDescent="0.25">
      <c r="A28" s="9">
        <v>44</v>
      </c>
      <c r="B28" s="2" t="s">
        <v>348</v>
      </c>
      <c r="C28" s="2" t="s">
        <v>349</v>
      </c>
      <c r="D28" s="2" t="s">
        <v>350</v>
      </c>
      <c r="E28" s="2" t="s">
        <v>156</v>
      </c>
      <c r="F28" s="5">
        <v>38000000</v>
      </c>
      <c r="G28" s="2" t="s">
        <v>35</v>
      </c>
      <c r="H28" s="2" t="s">
        <v>18</v>
      </c>
      <c r="I28" s="11">
        <v>4</v>
      </c>
      <c r="J28" s="2">
        <v>1</v>
      </c>
      <c r="K28" s="2">
        <v>26</v>
      </c>
      <c r="L28" s="11" t="s">
        <v>606</v>
      </c>
      <c r="M28" s="11">
        <f t="shared" si="0"/>
        <v>27</v>
      </c>
    </row>
    <row r="29" spans="1:13" x14ac:dyDescent="0.25">
      <c r="A29" s="9">
        <v>45</v>
      </c>
      <c r="B29" s="2" t="s">
        <v>386</v>
      </c>
      <c r="C29" s="2" t="s">
        <v>384</v>
      </c>
      <c r="D29" s="2" t="s">
        <v>387</v>
      </c>
      <c r="E29" s="2" t="s">
        <v>58</v>
      </c>
      <c r="F29" s="5">
        <v>30000000</v>
      </c>
      <c r="G29" s="2" t="s">
        <v>35</v>
      </c>
      <c r="H29" s="2" t="s">
        <v>54</v>
      </c>
      <c r="I29" s="11">
        <v>4</v>
      </c>
      <c r="J29" s="2">
        <v>1</v>
      </c>
      <c r="K29" s="2">
        <v>27</v>
      </c>
      <c r="L29" s="11" t="s">
        <v>607</v>
      </c>
      <c r="M29" s="11">
        <f t="shared" si="0"/>
        <v>28</v>
      </c>
    </row>
    <row r="30" spans="1:13" x14ac:dyDescent="0.25">
      <c r="A30" s="9">
        <v>51</v>
      </c>
      <c r="B30" s="2" t="s">
        <v>420</v>
      </c>
      <c r="C30" s="2" t="s">
        <v>416</v>
      </c>
      <c r="D30" s="2" t="s">
        <v>421</v>
      </c>
      <c r="E30" s="2" t="s">
        <v>101</v>
      </c>
      <c r="F30" s="5">
        <v>35000000</v>
      </c>
      <c r="G30" s="2" t="s">
        <v>102</v>
      </c>
      <c r="H30" s="2" t="s">
        <v>22</v>
      </c>
      <c r="I30" s="11">
        <v>4</v>
      </c>
      <c r="J30" s="2">
        <v>1</v>
      </c>
      <c r="K30" s="2">
        <v>28</v>
      </c>
      <c r="L30" s="11" t="s">
        <v>608</v>
      </c>
      <c r="M30" s="11">
        <f t="shared" si="0"/>
        <v>29</v>
      </c>
    </row>
    <row r="31" spans="1:13" x14ac:dyDescent="0.25">
      <c r="A31" s="9">
        <v>53</v>
      </c>
      <c r="B31" s="2" t="s">
        <v>127</v>
      </c>
      <c r="C31" s="2" t="s">
        <v>96</v>
      </c>
      <c r="D31" s="2" t="s">
        <v>128</v>
      </c>
      <c r="E31" s="2" t="s">
        <v>53</v>
      </c>
      <c r="F31" s="5">
        <v>28000000</v>
      </c>
      <c r="G31" s="2" t="s">
        <v>17</v>
      </c>
      <c r="H31" s="2" t="s">
        <v>54</v>
      </c>
      <c r="I31" s="11">
        <v>5</v>
      </c>
      <c r="J31" s="2">
        <v>1</v>
      </c>
      <c r="K31" s="2">
        <v>29</v>
      </c>
      <c r="L31" s="11" t="s">
        <v>609</v>
      </c>
      <c r="M31" s="11">
        <f t="shared" si="0"/>
        <v>30</v>
      </c>
    </row>
    <row r="32" spans="1:13" x14ac:dyDescent="0.25">
      <c r="A32" s="9">
        <v>55</v>
      </c>
      <c r="B32" s="2" t="s">
        <v>497</v>
      </c>
      <c r="C32" s="2" t="s">
        <v>498</v>
      </c>
      <c r="D32" s="2" t="s">
        <v>499</v>
      </c>
      <c r="E32" s="2" t="s">
        <v>311</v>
      </c>
      <c r="F32" s="5">
        <v>20000000</v>
      </c>
      <c r="G32" s="2" t="s">
        <v>312</v>
      </c>
      <c r="H32" s="2" t="s">
        <v>18</v>
      </c>
      <c r="I32" s="11">
        <v>5</v>
      </c>
      <c r="J32" s="2">
        <v>1</v>
      </c>
      <c r="K32" s="2">
        <v>30</v>
      </c>
      <c r="L32" s="11" t="s">
        <v>610</v>
      </c>
      <c r="M32" s="11">
        <f t="shared" si="0"/>
        <v>31</v>
      </c>
    </row>
    <row r="33" spans="1:13" x14ac:dyDescent="0.25">
      <c r="A33" s="9">
        <v>57</v>
      </c>
      <c r="B33" s="2" t="s">
        <v>432</v>
      </c>
      <c r="C33" s="2" t="s">
        <v>151</v>
      </c>
      <c r="D33" s="2" t="s">
        <v>433</v>
      </c>
      <c r="E33" s="2" t="s">
        <v>77</v>
      </c>
      <c r="F33" s="5">
        <v>9000000</v>
      </c>
      <c r="G33" s="2" t="s">
        <v>67</v>
      </c>
      <c r="H33" s="2" t="s">
        <v>18</v>
      </c>
      <c r="I33" s="11">
        <v>4</v>
      </c>
      <c r="J33" s="2">
        <v>1</v>
      </c>
      <c r="K33" s="2">
        <v>31</v>
      </c>
      <c r="L33" s="11" t="s">
        <v>611</v>
      </c>
      <c r="M33" s="11">
        <f t="shared" si="0"/>
        <v>32</v>
      </c>
    </row>
    <row r="34" spans="1:13" x14ac:dyDescent="0.25">
      <c r="A34" s="9">
        <v>59</v>
      </c>
      <c r="B34" s="2" t="s">
        <v>478</v>
      </c>
      <c r="C34" s="2" t="s">
        <v>99</v>
      </c>
      <c r="D34" s="2" t="s">
        <v>479</v>
      </c>
      <c r="E34" s="2" t="s">
        <v>176</v>
      </c>
      <c r="F34" s="5">
        <v>20000000</v>
      </c>
      <c r="G34" s="2" t="s">
        <v>102</v>
      </c>
      <c r="H34" s="2" t="s">
        <v>18</v>
      </c>
      <c r="I34" s="11">
        <v>5</v>
      </c>
      <c r="J34" s="2">
        <v>1</v>
      </c>
      <c r="K34" s="2">
        <v>32</v>
      </c>
      <c r="L34" s="11" t="s">
        <v>612</v>
      </c>
      <c r="M34" s="11">
        <f t="shared" si="0"/>
        <v>33</v>
      </c>
    </row>
    <row r="35" spans="1:13" x14ac:dyDescent="0.25">
      <c r="A35" s="9">
        <v>63</v>
      </c>
      <c r="B35" s="2" t="s">
        <v>29</v>
      </c>
      <c r="C35" s="2" t="s">
        <v>14</v>
      </c>
      <c r="D35" s="2" t="s">
        <v>30</v>
      </c>
      <c r="E35" s="2" t="s">
        <v>21</v>
      </c>
      <c r="F35" s="5">
        <v>24000000</v>
      </c>
      <c r="G35" s="2" t="s">
        <v>17</v>
      </c>
      <c r="H35" s="2" t="s">
        <v>22</v>
      </c>
      <c r="I35" s="11">
        <v>4</v>
      </c>
      <c r="J35" s="2">
        <v>1</v>
      </c>
      <c r="K35" s="2">
        <v>33</v>
      </c>
      <c r="L35" s="11" t="s">
        <v>613</v>
      </c>
      <c r="M35" s="11">
        <f t="shared" si="0"/>
        <v>34</v>
      </c>
    </row>
    <row r="36" spans="1:13" x14ac:dyDescent="0.25">
      <c r="A36" s="9">
        <v>64</v>
      </c>
      <c r="B36" s="2" t="s">
        <v>50</v>
      </c>
      <c r="C36" s="2" t="s">
        <v>51</v>
      </c>
      <c r="D36" s="2" t="s">
        <v>52</v>
      </c>
      <c r="E36" s="2" t="s">
        <v>53</v>
      </c>
      <c r="F36" s="5">
        <v>13000000</v>
      </c>
      <c r="G36" s="2" t="s">
        <v>17</v>
      </c>
      <c r="H36" s="2" t="s">
        <v>54</v>
      </c>
      <c r="I36" s="11">
        <v>4</v>
      </c>
      <c r="J36" s="2">
        <v>1</v>
      </c>
      <c r="K36" s="2">
        <v>34</v>
      </c>
      <c r="L36" s="11" t="s">
        <v>614</v>
      </c>
      <c r="M36" s="11">
        <f t="shared" si="0"/>
        <v>35</v>
      </c>
    </row>
    <row r="37" spans="1:13" x14ac:dyDescent="0.25">
      <c r="A37" s="10">
        <v>67</v>
      </c>
      <c r="B37" s="7" t="s">
        <v>280</v>
      </c>
      <c r="C37" s="7" t="s">
        <v>46</v>
      </c>
      <c r="D37" s="7" t="s">
        <v>47</v>
      </c>
      <c r="E37" s="7" t="s">
        <v>281</v>
      </c>
      <c r="F37" s="8">
        <v>40000000</v>
      </c>
      <c r="G37" s="7" t="s">
        <v>35</v>
      </c>
      <c r="H37" s="7" t="s">
        <v>54</v>
      </c>
      <c r="I37" s="12">
        <v>4</v>
      </c>
      <c r="J37" s="7">
        <v>1</v>
      </c>
      <c r="K37" s="7">
        <v>35</v>
      </c>
      <c r="L37" s="12" t="s">
        <v>615</v>
      </c>
      <c r="M37" s="12">
        <f t="shared" si="0"/>
        <v>36</v>
      </c>
    </row>
    <row r="38" spans="1:13" x14ac:dyDescent="0.25">
      <c r="A38" s="9">
        <v>68</v>
      </c>
      <c r="B38" s="2" t="s">
        <v>179</v>
      </c>
      <c r="C38" s="2" t="s">
        <v>64</v>
      </c>
      <c r="D38" s="2" t="s">
        <v>180</v>
      </c>
      <c r="E38" s="2" t="s">
        <v>181</v>
      </c>
      <c r="F38" s="5">
        <v>38000000</v>
      </c>
      <c r="G38" s="2" t="s">
        <v>67</v>
      </c>
      <c r="H38" s="2" t="s">
        <v>22</v>
      </c>
      <c r="I38" s="11">
        <v>4</v>
      </c>
      <c r="J38" s="2">
        <v>1</v>
      </c>
      <c r="K38" s="2">
        <v>36</v>
      </c>
      <c r="L38" s="11" t="s">
        <v>616</v>
      </c>
      <c r="M38" s="11">
        <f t="shared" si="0"/>
        <v>37</v>
      </c>
    </row>
    <row r="39" spans="1:13" x14ac:dyDescent="0.25">
      <c r="A39" s="9">
        <v>70</v>
      </c>
      <c r="B39" s="2" t="s">
        <v>403</v>
      </c>
      <c r="C39" s="2" t="s">
        <v>154</v>
      </c>
      <c r="D39" s="2" t="s">
        <v>404</v>
      </c>
      <c r="E39" s="2" t="s">
        <v>257</v>
      </c>
      <c r="F39" s="5">
        <v>25000000</v>
      </c>
      <c r="G39" s="2" t="s">
        <v>35</v>
      </c>
      <c r="H39" s="2" t="s">
        <v>54</v>
      </c>
      <c r="I39" s="11">
        <v>4</v>
      </c>
      <c r="J39" s="2">
        <v>1</v>
      </c>
      <c r="K39" s="2">
        <v>37</v>
      </c>
      <c r="L39" s="11" t="s">
        <v>617</v>
      </c>
      <c r="M39" s="11">
        <f t="shared" si="0"/>
        <v>38</v>
      </c>
    </row>
    <row r="40" spans="1:13" x14ac:dyDescent="0.25">
      <c r="A40" s="9">
        <v>71</v>
      </c>
      <c r="B40" s="2" t="s">
        <v>136</v>
      </c>
      <c r="C40" s="2" t="s">
        <v>137</v>
      </c>
      <c r="D40" s="2" t="s">
        <v>138</v>
      </c>
      <c r="E40" s="2" t="s">
        <v>139</v>
      </c>
      <c r="F40" s="5">
        <v>18000000</v>
      </c>
      <c r="G40" s="2" t="s">
        <v>140</v>
      </c>
      <c r="H40" s="2" t="s">
        <v>54</v>
      </c>
      <c r="I40" s="11">
        <v>5</v>
      </c>
      <c r="J40" s="2">
        <v>1</v>
      </c>
      <c r="K40" s="2">
        <v>38</v>
      </c>
      <c r="L40" s="11" t="s">
        <v>618</v>
      </c>
      <c r="M40" s="11">
        <f t="shared" si="0"/>
        <v>39</v>
      </c>
    </row>
    <row r="41" spans="1:13" x14ac:dyDescent="0.25">
      <c r="A41" s="9">
        <v>72</v>
      </c>
      <c r="B41" s="2" t="s">
        <v>360</v>
      </c>
      <c r="C41" s="2" t="s">
        <v>201</v>
      </c>
      <c r="D41" s="2" t="s">
        <v>361</v>
      </c>
      <c r="E41" s="2" t="s">
        <v>362</v>
      </c>
      <c r="F41" s="5">
        <v>45000000</v>
      </c>
      <c r="G41" s="2" t="s">
        <v>67</v>
      </c>
      <c r="H41" s="2" t="s">
        <v>18</v>
      </c>
      <c r="I41" s="11">
        <v>5</v>
      </c>
      <c r="J41" s="2">
        <v>1</v>
      </c>
      <c r="K41" s="2">
        <v>39</v>
      </c>
      <c r="L41" s="11" t="s">
        <v>619</v>
      </c>
      <c r="M41" s="11">
        <f t="shared" si="0"/>
        <v>40</v>
      </c>
    </row>
    <row r="42" spans="1:13" x14ac:dyDescent="0.25">
      <c r="A42" s="9">
        <v>73</v>
      </c>
      <c r="B42" s="2" t="s">
        <v>239</v>
      </c>
      <c r="C42" s="2" t="s">
        <v>240</v>
      </c>
      <c r="D42" s="2" t="s">
        <v>241</v>
      </c>
      <c r="E42" s="2" t="s">
        <v>242</v>
      </c>
      <c r="F42" s="5">
        <v>30000000</v>
      </c>
      <c r="G42" s="2" t="s">
        <v>243</v>
      </c>
      <c r="H42" s="2" t="s">
        <v>54</v>
      </c>
      <c r="I42" s="11">
        <v>4</v>
      </c>
      <c r="J42" s="2">
        <v>1</v>
      </c>
      <c r="K42" s="2">
        <v>40</v>
      </c>
      <c r="L42" s="11" t="s">
        <v>620</v>
      </c>
      <c r="M42" s="11">
        <f t="shared" si="0"/>
        <v>41</v>
      </c>
    </row>
    <row r="43" spans="1:13" x14ac:dyDescent="0.25">
      <c r="A43" s="9">
        <v>76</v>
      </c>
      <c r="B43" s="2" t="s">
        <v>214</v>
      </c>
      <c r="C43" s="2" t="s">
        <v>72</v>
      </c>
      <c r="D43" s="2" t="s">
        <v>215</v>
      </c>
      <c r="E43" s="2" t="s">
        <v>77</v>
      </c>
      <c r="F43" s="5">
        <v>20000000</v>
      </c>
      <c r="G43" s="2" t="s">
        <v>67</v>
      </c>
      <c r="H43" s="2" t="s">
        <v>18</v>
      </c>
      <c r="I43" s="11">
        <v>4</v>
      </c>
      <c r="J43" s="2">
        <v>1</v>
      </c>
      <c r="K43" s="2">
        <v>41</v>
      </c>
      <c r="L43" s="11" t="s">
        <v>621</v>
      </c>
      <c r="M43" s="11">
        <f t="shared" si="0"/>
        <v>42</v>
      </c>
    </row>
    <row r="44" spans="1:13" x14ac:dyDescent="0.25">
      <c r="A44" s="9">
        <v>77</v>
      </c>
      <c r="B44" s="2" t="s">
        <v>166</v>
      </c>
      <c r="C44" s="2" t="s">
        <v>64</v>
      </c>
      <c r="D44" s="2" t="s">
        <v>167</v>
      </c>
      <c r="E44" s="2" t="s">
        <v>66</v>
      </c>
      <c r="F44" s="5">
        <v>20000000</v>
      </c>
      <c r="G44" s="2" t="s">
        <v>67</v>
      </c>
      <c r="H44" s="2" t="s">
        <v>54</v>
      </c>
      <c r="I44" s="11">
        <v>4</v>
      </c>
      <c r="J44" s="2">
        <v>1</v>
      </c>
      <c r="K44" s="2">
        <v>42</v>
      </c>
      <c r="L44" s="11" t="s">
        <v>622</v>
      </c>
      <c r="M44" s="11">
        <f t="shared" si="0"/>
        <v>43</v>
      </c>
    </row>
    <row r="45" spans="1:13" x14ac:dyDescent="0.25">
      <c r="A45" s="9">
        <v>78</v>
      </c>
      <c r="B45" s="2" t="s">
        <v>454</v>
      </c>
      <c r="C45" s="2" t="s">
        <v>64</v>
      </c>
      <c r="D45" s="2" t="s">
        <v>455</v>
      </c>
      <c r="E45" s="2" t="s">
        <v>193</v>
      </c>
      <c r="F45" s="5">
        <v>35000000</v>
      </c>
      <c r="G45" s="2" t="s">
        <v>67</v>
      </c>
      <c r="H45" s="2" t="s">
        <v>54</v>
      </c>
      <c r="I45" s="11">
        <v>4</v>
      </c>
      <c r="J45" s="2">
        <v>1</v>
      </c>
      <c r="K45" s="2">
        <v>43</v>
      </c>
      <c r="L45" s="11" t="s">
        <v>623</v>
      </c>
      <c r="M45" s="11">
        <f t="shared" si="0"/>
        <v>44</v>
      </c>
    </row>
    <row r="46" spans="1:13" x14ac:dyDescent="0.25">
      <c r="A46" s="9">
        <v>80</v>
      </c>
      <c r="B46" s="2" t="s">
        <v>291</v>
      </c>
      <c r="C46" s="2" t="s">
        <v>261</v>
      </c>
      <c r="D46" s="2" t="s">
        <v>292</v>
      </c>
      <c r="E46" s="2" t="s">
        <v>185</v>
      </c>
      <c r="F46" s="5">
        <v>40000000</v>
      </c>
      <c r="G46" s="2" t="s">
        <v>35</v>
      </c>
      <c r="H46" s="2" t="s">
        <v>22</v>
      </c>
      <c r="I46" s="11">
        <v>4</v>
      </c>
      <c r="J46" s="2">
        <v>1</v>
      </c>
      <c r="K46" s="2">
        <v>44</v>
      </c>
      <c r="L46" s="11" t="s">
        <v>624</v>
      </c>
      <c r="M46" s="11">
        <f t="shared" si="0"/>
        <v>45</v>
      </c>
    </row>
    <row r="47" spans="1:13" x14ac:dyDescent="0.25">
      <c r="A47" s="9">
        <v>82</v>
      </c>
      <c r="B47" s="2" t="s">
        <v>216</v>
      </c>
      <c r="C47" s="2" t="s">
        <v>51</v>
      </c>
      <c r="D47" s="2" t="s">
        <v>217</v>
      </c>
      <c r="E47" s="2" t="s">
        <v>53</v>
      </c>
      <c r="F47" s="5">
        <v>20000000</v>
      </c>
      <c r="G47" s="2" t="s">
        <v>17</v>
      </c>
      <c r="H47" s="2" t="s">
        <v>18</v>
      </c>
      <c r="I47" s="11">
        <v>4</v>
      </c>
      <c r="J47" s="2">
        <v>1</v>
      </c>
      <c r="K47" s="2">
        <v>45</v>
      </c>
      <c r="L47" s="11" t="s">
        <v>625</v>
      </c>
      <c r="M47" s="11">
        <f t="shared" si="0"/>
        <v>46</v>
      </c>
    </row>
    <row r="48" spans="1:13" x14ac:dyDescent="0.25">
      <c r="A48" s="9">
        <v>83</v>
      </c>
      <c r="B48" s="2" t="s">
        <v>287</v>
      </c>
      <c r="C48" s="2" t="s">
        <v>288</v>
      </c>
      <c r="D48" s="2" t="s">
        <v>289</v>
      </c>
      <c r="E48" s="2" t="s">
        <v>290</v>
      </c>
      <c r="F48" s="5">
        <v>17500000</v>
      </c>
      <c r="G48" s="2" t="s">
        <v>145</v>
      </c>
      <c r="H48" s="2" t="s">
        <v>54</v>
      </c>
      <c r="I48" s="11">
        <v>4</v>
      </c>
      <c r="J48" s="2">
        <v>1</v>
      </c>
      <c r="K48" s="2">
        <v>46</v>
      </c>
      <c r="L48" s="11" t="s">
        <v>626</v>
      </c>
      <c r="M48" s="11">
        <f t="shared" si="0"/>
        <v>48</v>
      </c>
    </row>
    <row r="49" spans="1:13" x14ac:dyDescent="0.25">
      <c r="A49" s="9">
        <v>85</v>
      </c>
      <c r="B49" s="2" t="s">
        <v>471</v>
      </c>
      <c r="C49" s="2" t="s">
        <v>64</v>
      </c>
      <c r="D49" s="2" t="s">
        <v>472</v>
      </c>
      <c r="E49" s="2" t="s">
        <v>193</v>
      </c>
      <c r="F49" s="5">
        <v>25000000</v>
      </c>
      <c r="G49" s="2" t="s">
        <v>67</v>
      </c>
      <c r="H49" s="2" t="s">
        <v>54</v>
      </c>
      <c r="I49" s="11">
        <v>4</v>
      </c>
      <c r="J49" s="2">
        <v>1</v>
      </c>
      <c r="K49" s="2">
        <v>47</v>
      </c>
      <c r="L49" s="11" t="s">
        <v>627</v>
      </c>
      <c r="M49" s="11">
        <f t="shared" si="0"/>
        <v>49</v>
      </c>
    </row>
    <row r="50" spans="1:13" x14ac:dyDescent="0.25">
      <c r="A50" s="9">
        <v>88</v>
      </c>
      <c r="B50" s="2" t="s">
        <v>78</v>
      </c>
      <c r="C50" s="2" t="s">
        <v>72</v>
      </c>
      <c r="D50" s="2" t="s">
        <v>79</v>
      </c>
      <c r="E50" s="2" t="s">
        <v>77</v>
      </c>
      <c r="F50" s="5">
        <v>35000000</v>
      </c>
      <c r="G50" s="2" t="s">
        <v>67</v>
      </c>
      <c r="H50" s="2" t="s">
        <v>54</v>
      </c>
      <c r="I50" s="11">
        <v>4</v>
      </c>
      <c r="J50" s="2">
        <v>1</v>
      </c>
      <c r="K50" s="2">
        <v>48</v>
      </c>
      <c r="L50" s="11" t="s">
        <v>628</v>
      </c>
      <c r="M50" s="11">
        <f t="shared" si="0"/>
        <v>50</v>
      </c>
    </row>
    <row r="51" spans="1:13" x14ac:dyDescent="0.25">
      <c r="A51" s="9">
        <v>89</v>
      </c>
      <c r="B51" s="2" t="s">
        <v>71</v>
      </c>
      <c r="C51" s="2" t="s">
        <v>72</v>
      </c>
      <c r="D51" s="2" t="s">
        <v>73</v>
      </c>
      <c r="E51" s="2" t="s">
        <v>74</v>
      </c>
      <c r="F51" s="5">
        <v>45000000</v>
      </c>
      <c r="G51" s="2" t="s">
        <v>67</v>
      </c>
      <c r="H51" s="2" t="s">
        <v>54</v>
      </c>
      <c r="I51" s="11">
        <v>4</v>
      </c>
      <c r="J51" s="2">
        <v>1</v>
      </c>
      <c r="K51" s="2">
        <v>49</v>
      </c>
      <c r="L51" s="11" t="s">
        <v>629</v>
      </c>
      <c r="M51" s="11">
        <f t="shared" si="0"/>
        <v>51</v>
      </c>
    </row>
    <row r="52" spans="1:13" x14ac:dyDescent="0.25">
      <c r="A52" s="9">
        <v>90</v>
      </c>
      <c r="B52" s="2" t="s">
        <v>267</v>
      </c>
      <c r="C52" s="2" t="s">
        <v>174</v>
      </c>
      <c r="D52" s="2" t="s">
        <v>268</v>
      </c>
      <c r="E52" s="2" t="s">
        <v>101</v>
      </c>
      <c r="F52" s="5">
        <v>40000000</v>
      </c>
      <c r="G52" s="2" t="s">
        <v>102</v>
      </c>
      <c r="H52" s="2" t="s">
        <v>54</v>
      </c>
      <c r="I52" s="11">
        <v>5</v>
      </c>
      <c r="J52" s="2">
        <v>1</v>
      </c>
      <c r="K52" s="2">
        <v>50</v>
      </c>
      <c r="L52" s="11" t="s">
        <v>630</v>
      </c>
      <c r="M52" s="11">
        <f t="shared" si="0"/>
        <v>52</v>
      </c>
    </row>
    <row r="53" spans="1:13" x14ac:dyDescent="0.25">
      <c r="A53" s="9">
        <v>93</v>
      </c>
      <c r="B53" s="2" t="s">
        <v>168</v>
      </c>
      <c r="C53" s="2" t="s">
        <v>169</v>
      </c>
      <c r="D53" s="2" t="s">
        <v>170</v>
      </c>
      <c r="E53" s="2" t="s">
        <v>171</v>
      </c>
      <c r="F53" s="5">
        <v>18440000</v>
      </c>
      <c r="G53" s="2" t="s">
        <v>172</v>
      </c>
      <c r="H53" s="2" t="s">
        <v>54</v>
      </c>
      <c r="I53" s="11">
        <v>4</v>
      </c>
      <c r="J53" s="2">
        <v>1</v>
      </c>
      <c r="K53" s="2">
        <v>51</v>
      </c>
      <c r="L53" s="11" t="s">
        <v>631</v>
      </c>
      <c r="M53" s="11">
        <f t="shared" si="0"/>
        <v>53</v>
      </c>
    </row>
    <row r="54" spans="1:13" x14ac:dyDescent="0.25">
      <c r="A54" s="9">
        <v>95</v>
      </c>
      <c r="B54" s="2" t="s">
        <v>108</v>
      </c>
      <c r="C54" s="2" t="s">
        <v>109</v>
      </c>
      <c r="D54" s="2" t="s">
        <v>110</v>
      </c>
      <c r="E54" s="2" t="s">
        <v>111</v>
      </c>
      <c r="F54" s="5">
        <v>19000000</v>
      </c>
      <c r="G54" s="2" t="s">
        <v>112</v>
      </c>
      <c r="H54" s="2" t="s">
        <v>18</v>
      </c>
      <c r="I54" s="11">
        <v>5</v>
      </c>
      <c r="J54" s="2">
        <v>1</v>
      </c>
      <c r="K54" s="2">
        <v>52</v>
      </c>
      <c r="L54" s="11" t="s">
        <v>632</v>
      </c>
      <c r="M54" s="11">
        <f t="shared" si="0"/>
        <v>54</v>
      </c>
    </row>
    <row r="55" spans="1:13" x14ac:dyDescent="0.25">
      <c r="A55" s="9">
        <v>97</v>
      </c>
      <c r="B55" s="2" t="s">
        <v>153</v>
      </c>
      <c r="C55" s="2" t="s">
        <v>154</v>
      </c>
      <c r="D55" s="2" t="s">
        <v>155</v>
      </c>
      <c r="E55" s="2" t="s">
        <v>156</v>
      </c>
      <c r="F55" s="5">
        <v>25000000</v>
      </c>
      <c r="G55" s="2" t="s">
        <v>35</v>
      </c>
      <c r="H55" s="2" t="s">
        <v>54</v>
      </c>
      <c r="I55" s="11">
        <v>4</v>
      </c>
      <c r="J55" s="2">
        <v>1</v>
      </c>
      <c r="K55" s="2">
        <v>53</v>
      </c>
      <c r="L55" s="11" t="s">
        <v>633</v>
      </c>
      <c r="M55" s="11">
        <f t="shared" si="0"/>
        <v>55</v>
      </c>
    </row>
    <row r="56" spans="1:13" x14ac:dyDescent="0.25">
      <c r="A56" s="9">
        <v>100</v>
      </c>
      <c r="B56" s="2" t="s">
        <v>258</v>
      </c>
      <c r="C56" s="2" t="s">
        <v>154</v>
      </c>
      <c r="D56" s="2" t="s">
        <v>259</v>
      </c>
      <c r="E56" s="2" t="s">
        <v>156</v>
      </c>
      <c r="F56" s="5">
        <v>30000000</v>
      </c>
      <c r="G56" s="2" t="s">
        <v>35</v>
      </c>
      <c r="H56" s="2" t="s">
        <v>22</v>
      </c>
      <c r="I56" s="11">
        <v>4</v>
      </c>
      <c r="J56" s="2">
        <v>1</v>
      </c>
      <c r="K56" s="2">
        <v>54</v>
      </c>
      <c r="L56" s="11" t="s">
        <v>634</v>
      </c>
      <c r="M56" s="11">
        <f t="shared" si="0"/>
        <v>57</v>
      </c>
    </row>
    <row r="57" spans="1:13" x14ac:dyDescent="0.25">
      <c r="A57" s="9">
        <v>101</v>
      </c>
      <c r="B57" s="2" t="s">
        <v>418</v>
      </c>
      <c r="C57" s="2" t="s">
        <v>416</v>
      </c>
      <c r="D57" s="2" t="s">
        <v>419</v>
      </c>
      <c r="E57" s="2" t="s">
        <v>176</v>
      </c>
      <c r="F57" s="5">
        <v>50000000</v>
      </c>
      <c r="G57" s="2" t="s">
        <v>102</v>
      </c>
      <c r="H57" s="2" t="s">
        <v>18</v>
      </c>
      <c r="I57" s="11">
        <v>4</v>
      </c>
      <c r="J57" s="2">
        <v>1</v>
      </c>
      <c r="K57" s="2">
        <v>55</v>
      </c>
      <c r="L57" s="11" t="s">
        <v>635</v>
      </c>
      <c r="M57" s="11">
        <f t="shared" si="0"/>
        <v>58</v>
      </c>
    </row>
    <row r="58" spans="1:13" x14ac:dyDescent="0.25">
      <c r="A58" s="9">
        <v>104</v>
      </c>
      <c r="B58" s="2" t="s">
        <v>427</v>
      </c>
      <c r="C58" s="2" t="s">
        <v>64</v>
      </c>
      <c r="D58" s="2" t="s">
        <v>428</v>
      </c>
      <c r="E58" s="2" t="s">
        <v>193</v>
      </c>
      <c r="F58" s="5">
        <v>30000000</v>
      </c>
      <c r="G58" s="2" t="s">
        <v>67</v>
      </c>
      <c r="H58" s="2" t="s">
        <v>54</v>
      </c>
      <c r="I58" s="11">
        <v>4</v>
      </c>
      <c r="J58" s="2">
        <v>1</v>
      </c>
      <c r="K58" s="2">
        <v>56</v>
      </c>
      <c r="L58" s="11" t="s">
        <v>636</v>
      </c>
      <c r="M58" s="11">
        <f t="shared" si="0"/>
        <v>59</v>
      </c>
    </row>
    <row r="59" spans="1:13" x14ac:dyDescent="0.25">
      <c r="A59" s="9">
        <v>106</v>
      </c>
      <c r="B59" s="2" t="s">
        <v>493</v>
      </c>
      <c r="C59" s="2" t="s">
        <v>99</v>
      </c>
      <c r="D59" s="2" t="s">
        <v>494</v>
      </c>
      <c r="E59" s="2" t="s">
        <v>176</v>
      </c>
      <c r="F59" s="5">
        <v>36000000</v>
      </c>
      <c r="G59" s="2" t="s">
        <v>102</v>
      </c>
      <c r="H59" s="2" t="s">
        <v>54</v>
      </c>
      <c r="I59" s="11">
        <v>5</v>
      </c>
      <c r="J59" s="2">
        <v>1</v>
      </c>
      <c r="K59" s="2">
        <v>57</v>
      </c>
      <c r="L59" s="11" t="s">
        <v>637</v>
      </c>
      <c r="M59" s="11">
        <f t="shared" si="0"/>
        <v>60</v>
      </c>
    </row>
    <row r="60" spans="1:13" x14ac:dyDescent="0.25">
      <c r="A60" s="9">
        <v>107</v>
      </c>
      <c r="B60" s="2" t="s">
        <v>98</v>
      </c>
      <c r="C60" s="2" t="s">
        <v>99</v>
      </c>
      <c r="D60" s="2" t="s">
        <v>100</v>
      </c>
      <c r="E60" s="2" t="s">
        <v>101</v>
      </c>
      <c r="F60" s="5">
        <v>40000000</v>
      </c>
      <c r="G60" s="2" t="s">
        <v>102</v>
      </c>
      <c r="H60" s="2" t="s">
        <v>18</v>
      </c>
      <c r="I60" s="11">
        <v>5</v>
      </c>
      <c r="J60" s="2">
        <v>1</v>
      </c>
      <c r="K60" s="2">
        <v>58</v>
      </c>
      <c r="L60" s="11" t="s">
        <v>638</v>
      </c>
      <c r="M60" s="11">
        <f t="shared" si="0"/>
        <v>61</v>
      </c>
    </row>
    <row r="61" spans="1:13" x14ac:dyDescent="0.25">
      <c r="A61" s="9">
        <v>108</v>
      </c>
      <c r="B61" s="2" t="s">
        <v>221</v>
      </c>
      <c r="C61" s="2" t="s">
        <v>51</v>
      </c>
      <c r="D61" s="2" t="s">
        <v>222</v>
      </c>
      <c r="E61" s="2" t="s">
        <v>53</v>
      </c>
      <c r="F61" s="5">
        <v>40000000</v>
      </c>
      <c r="G61" s="2" t="s">
        <v>17</v>
      </c>
      <c r="H61" s="2" t="s">
        <v>18</v>
      </c>
      <c r="I61" s="11">
        <v>4</v>
      </c>
      <c r="J61" s="2">
        <v>1</v>
      </c>
      <c r="K61" s="2">
        <v>59</v>
      </c>
      <c r="L61" s="11" t="s">
        <v>639</v>
      </c>
      <c r="M61" s="11">
        <f t="shared" si="0"/>
        <v>62</v>
      </c>
    </row>
    <row r="62" spans="1:13" x14ac:dyDescent="0.25">
      <c r="A62" s="9">
        <v>110</v>
      </c>
      <c r="B62" s="2" t="s">
        <v>390</v>
      </c>
      <c r="C62" s="2" t="s">
        <v>391</v>
      </c>
      <c r="D62" s="2" t="s">
        <v>392</v>
      </c>
      <c r="E62" s="2" t="s">
        <v>393</v>
      </c>
      <c r="F62" s="5">
        <v>32500000</v>
      </c>
      <c r="G62" s="2" t="s">
        <v>35</v>
      </c>
      <c r="H62" s="2" t="s">
        <v>22</v>
      </c>
      <c r="I62" s="11">
        <v>4</v>
      </c>
      <c r="J62" s="2">
        <v>1</v>
      </c>
      <c r="K62" s="2">
        <v>60</v>
      </c>
      <c r="L62" s="11" t="s">
        <v>640</v>
      </c>
      <c r="M62" s="11">
        <f t="shared" si="0"/>
        <v>63</v>
      </c>
    </row>
    <row r="63" spans="1:13" x14ac:dyDescent="0.25">
      <c r="A63" s="9">
        <v>111</v>
      </c>
      <c r="B63" s="2" t="s">
        <v>255</v>
      </c>
      <c r="C63" s="2" t="s">
        <v>154</v>
      </c>
      <c r="D63" s="2" t="s">
        <v>256</v>
      </c>
      <c r="E63" s="2" t="s">
        <v>257</v>
      </c>
      <c r="F63" s="5">
        <v>30000000</v>
      </c>
      <c r="G63" s="2" t="s">
        <v>35</v>
      </c>
      <c r="H63" s="2" t="s">
        <v>22</v>
      </c>
      <c r="I63" s="11">
        <v>4</v>
      </c>
      <c r="J63" s="2">
        <v>1</v>
      </c>
      <c r="K63" s="2">
        <v>61</v>
      </c>
      <c r="L63" s="11" t="s">
        <v>641</v>
      </c>
      <c r="M63" s="11">
        <f t="shared" si="0"/>
        <v>64</v>
      </c>
    </row>
    <row r="64" spans="1:13" x14ac:dyDescent="0.25">
      <c r="A64" s="10">
        <v>112</v>
      </c>
      <c r="B64" s="7" t="s">
        <v>273</v>
      </c>
      <c r="C64" s="7" t="s">
        <v>46</v>
      </c>
      <c r="D64" s="7" t="s">
        <v>47</v>
      </c>
      <c r="E64" s="7" t="s">
        <v>274</v>
      </c>
      <c r="F64" s="8">
        <v>10100000</v>
      </c>
      <c r="G64" s="7" t="s">
        <v>275</v>
      </c>
      <c r="H64" s="7" t="s">
        <v>18</v>
      </c>
      <c r="I64" s="12">
        <v>4</v>
      </c>
      <c r="J64" s="7">
        <v>1</v>
      </c>
      <c r="K64" s="7">
        <v>62</v>
      </c>
      <c r="L64" s="12" t="s">
        <v>642</v>
      </c>
      <c r="M64" s="12">
        <f t="shared" si="0"/>
        <v>66</v>
      </c>
    </row>
    <row r="65" spans="1:13" x14ac:dyDescent="0.25">
      <c r="A65" s="9">
        <v>113</v>
      </c>
      <c r="B65" s="2" t="s">
        <v>491</v>
      </c>
      <c r="C65" s="2" t="s">
        <v>99</v>
      </c>
      <c r="D65" s="2" t="s">
        <v>492</v>
      </c>
      <c r="E65" s="2" t="s">
        <v>176</v>
      </c>
      <c r="F65" s="5">
        <v>41000000</v>
      </c>
      <c r="G65" s="2" t="s">
        <v>102</v>
      </c>
      <c r="H65" s="2" t="s">
        <v>54</v>
      </c>
      <c r="I65" s="11">
        <v>5</v>
      </c>
      <c r="J65" s="2">
        <v>1</v>
      </c>
      <c r="K65" s="2">
        <v>63</v>
      </c>
      <c r="L65" s="11" t="s">
        <v>643</v>
      </c>
      <c r="M65" s="11">
        <f t="shared" si="0"/>
        <v>67</v>
      </c>
    </row>
    <row r="66" spans="1:13" x14ac:dyDescent="0.25">
      <c r="A66" s="9">
        <v>114</v>
      </c>
      <c r="B66" s="2" t="s">
        <v>191</v>
      </c>
      <c r="C66" s="2" t="s">
        <v>64</v>
      </c>
      <c r="D66" s="2" t="s">
        <v>192</v>
      </c>
      <c r="E66" s="2" t="s">
        <v>193</v>
      </c>
      <c r="F66" s="5">
        <v>35000000</v>
      </c>
      <c r="G66" s="2" t="s">
        <v>67</v>
      </c>
      <c r="H66" s="2" t="s">
        <v>54</v>
      </c>
      <c r="I66" s="11">
        <v>4</v>
      </c>
      <c r="J66" s="2">
        <v>1</v>
      </c>
      <c r="K66" s="2">
        <v>64</v>
      </c>
      <c r="L66" s="11" t="s">
        <v>644</v>
      </c>
      <c r="M66" s="11">
        <f t="shared" si="0"/>
        <v>68</v>
      </c>
    </row>
    <row r="67" spans="1:13" x14ac:dyDescent="0.25">
      <c r="A67" s="9">
        <v>115</v>
      </c>
      <c r="B67" s="2" t="s">
        <v>521</v>
      </c>
      <c r="C67" s="2" t="s">
        <v>288</v>
      </c>
      <c r="D67" s="2" t="s">
        <v>522</v>
      </c>
      <c r="E67" s="2" t="s">
        <v>523</v>
      </c>
      <c r="F67" s="5">
        <v>10000000</v>
      </c>
      <c r="G67" s="2" t="s">
        <v>145</v>
      </c>
      <c r="H67" s="2" t="s">
        <v>54</v>
      </c>
      <c r="I67" s="11">
        <v>4</v>
      </c>
      <c r="J67" s="2">
        <v>1</v>
      </c>
      <c r="K67" s="2">
        <v>65</v>
      </c>
      <c r="L67" s="11" t="s">
        <v>645</v>
      </c>
      <c r="M67" s="11">
        <f t="shared" si="0"/>
        <v>69</v>
      </c>
    </row>
    <row r="68" spans="1:13" x14ac:dyDescent="0.25">
      <c r="A68" s="9">
        <v>116</v>
      </c>
      <c r="B68" s="2" t="s">
        <v>437</v>
      </c>
      <c r="C68" s="2" t="s">
        <v>261</v>
      </c>
      <c r="D68" s="2" t="s">
        <v>438</v>
      </c>
      <c r="E68" s="2" t="s">
        <v>185</v>
      </c>
      <c r="F68" s="5">
        <v>28000000</v>
      </c>
      <c r="G68" s="2" t="s">
        <v>35</v>
      </c>
      <c r="H68" s="2" t="s">
        <v>54</v>
      </c>
      <c r="I68" s="11">
        <v>4</v>
      </c>
      <c r="J68" s="2">
        <v>1</v>
      </c>
      <c r="K68" s="2">
        <v>66</v>
      </c>
      <c r="L68" s="11" t="s">
        <v>646</v>
      </c>
      <c r="M68" s="11">
        <f t="shared" si="0"/>
        <v>70</v>
      </c>
    </row>
    <row r="69" spans="1:13" x14ac:dyDescent="0.25">
      <c r="A69" s="9">
        <v>117</v>
      </c>
      <c r="B69" s="2" t="s">
        <v>141</v>
      </c>
      <c r="C69" s="2" t="s">
        <v>142</v>
      </c>
      <c r="D69" s="2" t="s">
        <v>143</v>
      </c>
      <c r="E69" s="2" t="s">
        <v>144</v>
      </c>
      <c r="F69" s="5">
        <v>1500000</v>
      </c>
      <c r="G69" s="2" t="s">
        <v>145</v>
      </c>
      <c r="H69" s="2" t="s">
        <v>54</v>
      </c>
      <c r="I69" s="11">
        <v>5</v>
      </c>
      <c r="J69" s="2">
        <v>1</v>
      </c>
      <c r="K69" s="2">
        <v>67</v>
      </c>
      <c r="L69" s="11" t="s">
        <v>647</v>
      </c>
      <c r="M69" s="11">
        <f t="shared" ref="M69:M132" si="1">IF(OR(M68+1=17, M68+1=47, M68+1=56, M68+1=65, M68+1= 98, M68+1= 103, M68+1= 127, M68+1=133, M68+1=157, M68+1=182), M68+1+1, M68+1)</f>
        <v>71</v>
      </c>
    </row>
    <row r="70" spans="1:13" x14ac:dyDescent="0.25">
      <c r="A70" s="9">
        <v>119</v>
      </c>
      <c r="B70" s="2" t="s">
        <v>394</v>
      </c>
      <c r="C70" s="2" t="s">
        <v>395</v>
      </c>
      <c r="D70" s="2" t="s">
        <v>396</v>
      </c>
      <c r="E70" s="2" t="s">
        <v>397</v>
      </c>
      <c r="F70" s="5">
        <v>33000000</v>
      </c>
      <c r="G70" s="2" t="s">
        <v>35</v>
      </c>
      <c r="H70" s="2" t="s">
        <v>22</v>
      </c>
      <c r="I70" s="11">
        <v>5</v>
      </c>
      <c r="J70" s="2">
        <v>1</v>
      </c>
      <c r="K70" s="2">
        <v>68</v>
      </c>
      <c r="L70" s="11" t="s">
        <v>648</v>
      </c>
      <c r="M70" s="11">
        <f t="shared" si="1"/>
        <v>72</v>
      </c>
    </row>
    <row r="71" spans="1:13" x14ac:dyDescent="0.25">
      <c r="A71" s="9">
        <v>120</v>
      </c>
      <c r="B71" s="2" t="s">
        <v>407</v>
      </c>
      <c r="C71" s="2" t="s">
        <v>261</v>
      </c>
      <c r="D71" s="2" t="s">
        <v>408</v>
      </c>
      <c r="E71" s="2" t="s">
        <v>185</v>
      </c>
      <c r="F71" s="5">
        <v>25000000</v>
      </c>
      <c r="G71" s="2" t="s">
        <v>35</v>
      </c>
      <c r="H71" s="2" t="s">
        <v>18</v>
      </c>
      <c r="I71" s="11">
        <v>4</v>
      </c>
      <c r="J71" s="2">
        <v>1</v>
      </c>
      <c r="K71" s="2">
        <v>69</v>
      </c>
      <c r="L71" s="11" t="s">
        <v>649</v>
      </c>
      <c r="M71" s="11">
        <f t="shared" si="1"/>
        <v>73</v>
      </c>
    </row>
    <row r="72" spans="1:13" x14ac:dyDescent="0.25">
      <c r="A72" s="9">
        <v>122</v>
      </c>
      <c r="B72" s="2" t="s">
        <v>13</v>
      </c>
      <c r="C72" s="2" t="s">
        <v>14</v>
      </c>
      <c r="D72" s="2" t="s">
        <v>15</v>
      </c>
      <c r="E72" s="3" t="s">
        <v>16</v>
      </c>
      <c r="F72" s="4">
        <v>17500000</v>
      </c>
      <c r="G72" s="2" t="s">
        <v>17</v>
      </c>
      <c r="H72" s="2" t="s">
        <v>18</v>
      </c>
      <c r="I72" s="11">
        <v>4</v>
      </c>
      <c r="J72" s="2">
        <v>1</v>
      </c>
      <c r="K72" s="2">
        <v>70</v>
      </c>
      <c r="L72" s="11" t="s">
        <v>650</v>
      </c>
      <c r="M72" s="11">
        <f t="shared" si="1"/>
        <v>74</v>
      </c>
    </row>
    <row r="73" spans="1:13" x14ac:dyDescent="0.25">
      <c r="A73" s="9">
        <v>123</v>
      </c>
      <c r="B73" s="2" t="s">
        <v>456</v>
      </c>
      <c r="C73" s="2" t="s">
        <v>457</v>
      </c>
      <c r="D73" s="2" t="s">
        <v>458</v>
      </c>
      <c r="E73" s="2" t="s">
        <v>281</v>
      </c>
      <c r="F73" s="5">
        <v>38000000</v>
      </c>
      <c r="G73" s="2" t="s">
        <v>35</v>
      </c>
      <c r="H73" s="2" t="s">
        <v>22</v>
      </c>
      <c r="I73" s="11">
        <v>4</v>
      </c>
      <c r="J73" s="2">
        <v>1</v>
      </c>
      <c r="K73" s="2">
        <v>71</v>
      </c>
      <c r="L73" s="11" t="s">
        <v>651</v>
      </c>
      <c r="M73" s="11">
        <f t="shared" si="1"/>
        <v>75</v>
      </c>
    </row>
    <row r="74" spans="1:13" x14ac:dyDescent="0.25">
      <c r="A74" s="9">
        <v>124</v>
      </c>
      <c r="B74" s="2" t="s">
        <v>269</v>
      </c>
      <c r="C74" s="2" t="s">
        <v>51</v>
      </c>
      <c r="D74" s="2" t="s">
        <v>270</v>
      </c>
      <c r="E74" s="2" t="s">
        <v>53</v>
      </c>
      <c r="F74" s="5">
        <v>20000000</v>
      </c>
      <c r="G74" s="2" t="s">
        <v>17</v>
      </c>
      <c r="H74" s="2" t="s">
        <v>54</v>
      </c>
      <c r="I74" s="11">
        <v>4</v>
      </c>
      <c r="J74" s="2">
        <v>1</v>
      </c>
      <c r="K74" s="2">
        <v>72</v>
      </c>
      <c r="L74" s="11" t="s">
        <v>652</v>
      </c>
      <c r="M74" s="11">
        <f t="shared" si="1"/>
        <v>76</v>
      </c>
    </row>
    <row r="75" spans="1:13" x14ac:dyDescent="0.25">
      <c r="A75" s="9">
        <v>126</v>
      </c>
      <c r="B75" s="2" t="s">
        <v>308</v>
      </c>
      <c r="C75" s="2" t="s">
        <v>309</v>
      </c>
      <c r="D75" s="2" t="s">
        <v>310</v>
      </c>
      <c r="E75" s="2" t="s">
        <v>311</v>
      </c>
      <c r="F75" s="5">
        <v>20000000</v>
      </c>
      <c r="G75" s="2" t="s">
        <v>312</v>
      </c>
      <c r="H75" s="2" t="s">
        <v>18</v>
      </c>
      <c r="I75" s="11">
        <v>4</v>
      </c>
      <c r="J75" s="2">
        <v>1</v>
      </c>
      <c r="K75" s="2">
        <v>73</v>
      </c>
      <c r="L75" s="11" t="s">
        <v>653</v>
      </c>
      <c r="M75" s="11">
        <f t="shared" si="1"/>
        <v>77</v>
      </c>
    </row>
    <row r="76" spans="1:13" x14ac:dyDescent="0.25">
      <c r="A76" s="9">
        <v>129</v>
      </c>
      <c r="B76" s="2" t="s">
        <v>413</v>
      </c>
      <c r="C76" s="2" t="s">
        <v>51</v>
      </c>
      <c r="D76" s="2" t="s">
        <v>414</v>
      </c>
      <c r="E76" s="2" t="s">
        <v>53</v>
      </c>
      <c r="F76" s="5">
        <v>16000000</v>
      </c>
      <c r="G76" s="2" t="s">
        <v>17</v>
      </c>
      <c r="H76" s="2" t="s">
        <v>18</v>
      </c>
      <c r="I76" s="11">
        <v>4</v>
      </c>
      <c r="J76" s="2">
        <v>1</v>
      </c>
      <c r="K76" s="2">
        <v>74</v>
      </c>
      <c r="L76" s="11" t="s">
        <v>654</v>
      </c>
      <c r="M76" s="11">
        <f t="shared" si="1"/>
        <v>78</v>
      </c>
    </row>
    <row r="77" spans="1:13" x14ac:dyDescent="0.25">
      <c r="A77" s="9">
        <v>130</v>
      </c>
      <c r="B77" s="2" t="s">
        <v>321</v>
      </c>
      <c r="C77" s="2" t="s">
        <v>64</v>
      </c>
      <c r="D77" s="2" t="s">
        <v>322</v>
      </c>
      <c r="E77" s="2" t="s">
        <v>193</v>
      </c>
      <c r="F77" s="5">
        <v>34000000</v>
      </c>
      <c r="G77" s="2" t="s">
        <v>67</v>
      </c>
      <c r="H77" s="2" t="s">
        <v>18</v>
      </c>
      <c r="I77" s="11">
        <v>4</v>
      </c>
      <c r="J77" s="2">
        <v>1</v>
      </c>
      <c r="K77" s="2">
        <v>75</v>
      </c>
      <c r="L77" s="11" t="s">
        <v>655</v>
      </c>
      <c r="M77" s="11">
        <f t="shared" si="1"/>
        <v>79</v>
      </c>
    </row>
    <row r="78" spans="1:13" x14ac:dyDescent="0.25">
      <c r="A78" s="10">
        <v>132</v>
      </c>
      <c r="B78" s="7" t="s">
        <v>278</v>
      </c>
      <c r="C78" s="7" t="s">
        <v>46</v>
      </c>
      <c r="D78" s="7" t="s">
        <v>47</v>
      </c>
      <c r="E78" s="7" t="s">
        <v>279</v>
      </c>
      <c r="F78" s="8">
        <v>35000000</v>
      </c>
      <c r="G78" s="7" t="s">
        <v>35</v>
      </c>
      <c r="H78" s="7" t="s">
        <v>18</v>
      </c>
      <c r="I78" s="12">
        <v>4</v>
      </c>
      <c r="J78" s="7">
        <v>1</v>
      </c>
      <c r="K78" s="7">
        <v>76</v>
      </c>
      <c r="L78" s="12" t="s">
        <v>656</v>
      </c>
      <c r="M78" s="12">
        <f t="shared" si="1"/>
        <v>80</v>
      </c>
    </row>
    <row r="79" spans="1:13" x14ac:dyDescent="0.25">
      <c r="A79" s="9">
        <v>136</v>
      </c>
      <c r="B79" s="2" t="s">
        <v>63</v>
      </c>
      <c r="C79" s="2" t="s">
        <v>64</v>
      </c>
      <c r="D79" s="2" t="s">
        <v>65</v>
      </c>
      <c r="E79" s="2" t="s">
        <v>66</v>
      </c>
      <c r="F79" s="5">
        <v>40000000</v>
      </c>
      <c r="G79" s="2" t="s">
        <v>67</v>
      </c>
      <c r="H79" s="2" t="s">
        <v>18</v>
      </c>
      <c r="I79" s="11">
        <v>4</v>
      </c>
      <c r="J79" s="2">
        <v>1</v>
      </c>
      <c r="K79" s="2">
        <v>77</v>
      </c>
      <c r="L79" s="11" t="s">
        <v>657</v>
      </c>
      <c r="M79" s="11">
        <f t="shared" si="1"/>
        <v>81</v>
      </c>
    </row>
    <row r="80" spans="1:13" x14ac:dyDescent="0.25">
      <c r="A80" s="9">
        <v>137</v>
      </c>
      <c r="B80" s="2" t="s">
        <v>429</v>
      </c>
      <c r="C80" s="2" t="s">
        <v>430</v>
      </c>
      <c r="D80" s="2" t="s">
        <v>431</v>
      </c>
      <c r="E80" s="2" t="s">
        <v>58</v>
      </c>
      <c r="F80" s="5">
        <v>50000000</v>
      </c>
      <c r="G80" s="2" t="s">
        <v>35</v>
      </c>
      <c r="H80" s="2" t="s">
        <v>18</v>
      </c>
      <c r="I80" s="11">
        <v>5</v>
      </c>
      <c r="J80" s="2">
        <v>1</v>
      </c>
      <c r="K80" s="2">
        <v>78</v>
      </c>
      <c r="L80" s="11" t="s">
        <v>658</v>
      </c>
      <c r="M80" s="11">
        <f t="shared" si="1"/>
        <v>82</v>
      </c>
    </row>
    <row r="81" spans="1:13" x14ac:dyDescent="0.25">
      <c r="A81" s="9">
        <v>138</v>
      </c>
      <c r="B81" s="2" t="s">
        <v>186</v>
      </c>
      <c r="C81" s="2" t="s">
        <v>187</v>
      </c>
      <c r="D81" s="2" t="s">
        <v>188</v>
      </c>
      <c r="E81" s="2" t="s">
        <v>53</v>
      </c>
      <c r="F81" s="5">
        <v>35000000</v>
      </c>
      <c r="G81" s="2" t="s">
        <v>17</v>
      </c>
      <c r="H81" s="2" t="s">
        <v>18</v>
      </c>
      <c r="I81" s="11">
        <v>5</v>
      </c>
      <c r="J81" s="2">
        <v>1</v>
      </c>
      <c r="K81" s="2">
        <v>79</v>
      </c>
      <c r="L81" s="11" t="s">
        <v>659</v>
      </c>
      <c r="M81" s="11">
        <f t="shared" si="1"/>
        <v>83</v>
      </c>
    </row>
    <row r="82" spans="1:13" x14ac:dyDescent="0.25">
      <c r="A82" s="9">
        <v>139</v>
      </c>
      <c r="B82" s="2" t="s">
        <v>236</v>
      </c>
      <c r="C82" s="2" t="s">
        <v>64</v>
      </c>
      <c r="D82" s="2" t="s">
        <v>237</v>
      </c>
      <c r="E82" s="2" t="s">
        <v>238</v>
      </c>
      <c r="F82" s="5">
        <v>50000000</v>
      </c>
      <c r="G82" s="2" t="s">
        <v>67</v>
      </c>
      <c r="H82" s="2" t="s">
        <v>54</v>
      </c>
      <c r="I82" s="11">
        <v>4</v>
      </c>
      <c r="J82" s="2">
        <v>1</v>
      </c>
      <c r="K82" s="2">
        <v>80</v>
      </c>
      <c r="L82" s="11" t="s">
        <v>660</v>
      </c>
      <c r="M82" s="11">
        <f t="shared" si="1"/>
        <v>84</v>
      </c>
    </row>
    <row r="83" spans="1:13" x14ac:dyDescent="0.25">
      <c r="A83" s="9">
        <v>140</v>
      </c>
      <c r="B83" s="2" t="s">
        <v>265</v>
      </c>
      <c r="C83" s="2" t="s">
        <v>147</v>
      </c>
      <c r="D83" s="2" t="s">
        <v>266</v>
      </c>
      <c r="E83" s="2" t="s">
        <v>149</v>
      </c>
      <c r="F83" s="5">
        <v>35000000</v>
      </c>
      <c r="G83" s="2" t="s">
        <v>35</v>
      </c>
      <c r="H83" s="2" t="s">
        <v>54</v>
      </c>
      <c r="I83" s="11">
        <v>4</v>
      </c>
      <c r="J83" s="2">
        <v>1</v>
      </c>
      <c r="K83" s="2">
        <v>81</v>
      </c>
      <c r="L83" s="11" t="s">
        <v>661</v>
      </c>
      <c r="M83" s="11">
        <f t="shared" si="1"/>
        <v>85</v>
      </c>
    </row>
    <row r="84" spans="1:13" x14ac:dyDescent="0.25">
      <c r="A84" s="9">
        <v>141</v>
      </c>
      <c r="B84" s="2" t="s">
        <v>398</v>
      </c>
      <c r="C84" s="2" t="s">
        <v>14</v>
      </c>
      <c r="D84" s="2" t="s">
        <v>399</v>
      </c>
      <c r="E84" s="2" t="s">
        <v>28</v>
      </c>
      <c r="F84" s="5">
        <v>30000000</v>
      </c>
      <c r="G84" s="2" t="s">
        <v>17</v>
      </c>
      <c r="H84" s="2" t="s">
        <v>54</v>
      </c>
      <c r="I84" s="11">
        <v>4</v>
      </c>
      <c r="J84" s="2">
        <v>1</v>
      </c>
      <c r="K84" s="2">
        <v>82</v>
      </c>
      <c r="L84" s="11" t="s">
        <v>662</v>
      </c>
      <c r="M84" s="11">
        <f t="shared" si="1"/>
        <v>86</v>
      </c>
    </row>
    <row r="85" spans="1:13" x14ac:dyDescent="0.25">
      <c r="A85" s="9">
        <v>142</v>
      </c>
      <c r="B85" s="2" t="s">
        <v>305</v>
      </c>
      <c r="C85" s="2" t="s">
        <v>201</v>
      </c>
      <c r="D85" s="2" t="s">
        <v>306</v>
      </c>
      <c r="E85" s="2" t="s">
        <v>307</v>
      </c>
      <c r="F85" s="5">
        <v>25000000</v>
      </c>
      <c r="G85" s="2" t="s">
        <v>35</v>
      </c>
      <c r="H85" s="2" t="s">
        <v>54</v>
      </c>
      <c r="I85" s="11">
        <v>5</v>
      </c>
      <c r="J85" s="2">
        <v>1</v>
      </c>
      <c r="K85" s="2">
        <v>83</v>
      </c>
      <c r="L85" s="11" t="s">
        <v>663</v>
      </c>
      <c r="M85" s="11">
        <f t="shared" si="1"/>
        <v>87</v>
      </c>
    </row>
    <row r="86" spans="1:13" x14ac:dyDescent="0.25">
      <c r="A86" s="9">
        <v>144</v>
      </c>
      <c r="B86" s="2" t="s">
        <v>200</v>
      </c>
      <c r="C86" s="2" t="s">
        <v>201</v>
      </c>
      <c r="D86" s="2" t="s">
        <v>202</v>
      </c>
      <c r="E86" s="2" t="s">
        <v>58</v>
      </c>
      <c r="F86" s="5">
        <v>45000000</v>
      </c>
      <c r="G86" s="2" t="s">
        <v>35</v>
      </c>
      <c r="H86" s="2" t="s">
        <v>54</v>
      </c>
      <c r="I86" s="11">
        <v>5</v>
      </c>
      <c r="J86" s="2">
        <v>1</v>
      </c>
      <c r="K86" s="2">
        <v>84</v>
      </c>
      <c r="L86" s="11" t="s">
        <v>664</v>
      </c>
      <c r="M86" s="11">
        <f t="shared" si="1"/>
        <v>88</v>
      </c>
    </row>
    <row r="87" spans="1:13" x14ac:dyDescent="0.25">
      <c r="A87" s="9">
        <v>146</v>
      </c>
      <c r="B87" s="2" t="s">
        <v>405</v>
      </c>
      <c r="C87" s="2" t="s">
        <v>283</v>
      </c>
      <c r="D87" s="2" t="s">
        <v>406</v>
      </c>
      <c r="E87" s="2" t="s">
        <v>48</v>
      </c>
      <c r="F87" s="5">
        <v>30000000</v>
      </c>
      <c r="G87" s="2" t="s">
        <v>35</v>
      </c>
      <c r="H87" s="2" t="s">
        <v>22</v>
      </c>
      <c r="I87" s="11">
        <v>4</v>
      </c>
      <c r="J87" s="2">
        <v>1</v>
      </c>
      <c r="K87" s="2">
        <v>85</v>
      </c>
      <c r="L87" s="11" t="s">
        <v>665</v>
      </c>
      <c r="M87" s="11">
        <f t="shared" si="1"/>
        <v>89</v>
      </c>
    </row>
    <row r="88" spans="1:13" x14ac:dyDescent="0.25">
      <c r="A88" s="9">
        <v>149</v>
      </c>
      <c r="B88" s="2" t="s">
        <v>189</v>
      </c>
      <c r="C88" s="2" t="s">
        <v>187</v>
      </c>
      <c r="D88" s="2" t="s">
        <v>190</v>
      </c>
      <c r="E88" s="2" t="s">
        <v>53</v>
      </c>
      <c r="F88" s="5">
        <v>45000000</v>
      </c>
      <c r="G88" s="2" t="s">
        <v>17</v>
      </c>
      <c r="H88" s="2" t="s">
        <v>18</v>
      </c>
      <c r="I88" s="11">
        <v>5</v>
      </c>
      <c r="J88" s="2">
        <v>1</v>
      </c>
      <c r="K88" s="2">
        <v>86</v>
      </c>
      <c r="L88" s="11" t="s">
        <v>666</v>
      </c>
      <c r="M88" s="11">
        <f t="shared" si="1"/>
        <v>90</v>
      </c>
    </row>
    <row r="89" spans="1:13" x14ac:dyDescent="0.25">
      <c r="A89" s="9">
        <v>150</v>
      </c>
      <c r="B89" s="2" t="s">
        <v>106</v>
      </c>
      <c r="C89" s="2" t="s">
        <v>96</v>
      </c>
      <c r="D89" s="2" t="s">
        <v>107</v>
      </c>
      <c r="E89" s="2" t="s">
        <v>53</v>
      </c>
      <c r="F89" s="5">
        <v>48000000</v>
      </c>
      <c r="G89" s="2" t="s">
        <v>17</v>
      </c>
      <c r="H89" s="2" t="s">
        <v>54</v>
      </c>
      <c r="I89" s="11">
        <v>5</v>
      </c>
      <c r="J89" s="2">
        <v>1</v>
      </c>
      <c r="K89" s="2">
        <v>87</v>
      </c>
      <c r="L89" s="11" t="s">
        <v>667</v>
      </c>
      <c r="M89" s="11">
        <f t="shared" si="1"/>
        <v>91</v>
      </c>
    </row>
    <row r="90" spans="1:13" x14ac:dyDescent="0.25">
      <c r="A90" s="9">
        <v>151</v>
      </c>
      <c r="B90" s="2" t="s">
        <v>334</v>
      </c>
      <c r="C90" s="2" t="s">
        <v>335</v>
      </c>
      <c r="D90" s="2" t="s">
        <v>336</v>
      </c>
      <c r="E90" s="2" t="s">
        <v>176</v>
      </c>
      <c r="F90" s="5">
        <v>30000000</v>
      </c>
      <c r="G90" s="2" t="s">
        <v>102</v>
      </c>
      <c r="H90" s="2" t="s">
        <v>54</v>
      </c>
      <c r="I90" s="11">
        <v>4</v>
      </c>
      <c r="J90" s="2">
        <v>1</v>
      </c>
      <c r="K90" s="2">
        <v>88</v>
      </c>
      <c r="L90" s="11" t="s">
        <v>668</v>
      </c>
      <c r="M90" s="11">
        <f t="shared" si="1"/>
        <v>92</v>
      </c>
    </row>
    <row r="91" spans="1:13" x14ac:dyDescent="0.25">
      <c r="A91" s="9">
        <v>152</v>
      </c>
      <c r="B91" s="2" t="s">
        <v>411</v>
      </c>
      <c r="C91" s="2" t="s">
        <v>283</v>
      </c>
      <c r="D91" s="2" t="s">
        <v>412</v>
      </c>
      <c r="E91" s="2" t="s">
        <v>277</v>
      </c>
      <c r="F91" s="5">
        <v>11710000</v>
      </c>
      <c r="G91" s="2" t="s">
        <v>35</v>
      </c>
      <c r="H91" s="2" t="s">
        <v>18</v>
      </c>
      <c r="I91" s="11">
        <v>4</v>
      </c>
      <c r="J91" s="2">
        <v>1</v>
      </c>
      <c r="K91" s="2">
        <v>89</v>
      </c>
      <c r="L91" s="11" t="s">
        <v>669</v>
      </c>
      <c r="M91" s="11">
        <f t="shared" si="1"/>
        <v>93</v>
      </c>
    </row>
    <row r="92" spans="1:13" x14ac:dyDescent="0.25">
      <c r="A92" s="9">
        <v>154</v>
      </c>
      <c r="B92" s="2" t="s">
        <v>82</v>
      </c>
      <c r="C92" s="2" t="s">
        <v>72</v>
      </c>
      <c r="D92" s="2" t="s">
        <v>83</v>
      </c>
      <c r="E92" s="2" t="s">
        <v>77</v>
      </c>
      <c r="F92" s="5">
        <v>35000000</v>
      </c>
      <c r="G92" s="2" t="s">
        <v>67</v>
      </c>
      <c r="H92" s="2" t="s">
        <v>54</v>
      </c>
      <c r="I92" s="11">
        <v>4</v>
      </c>
      <c r="J92" s="2">
        <v>1</v>
      </c>
      <c r="K92" s="2">
        <v>90</v>
      </c>
      <c r="L92" s="11" t="s">
        <v>670</v>
      </c>
      <c r="M92" s="11">
        <f t="shared" si="1"/>
        <v>94</v>
      </c>
    </row>
    <row r="93" spans="1:13" x14ac:dyDescent="0.25">
      <c r="A93" s="9">
        <v>158</v>
      </c>
      <c r="B93" s="2" t="s">
        <v>459</v>
      </c>
      <c r="C93" s="2" t="s">
        <v>309</v>
      </c>
      <c r="D93" s="2" t="s">
        <v>460</v>
      </c>
      <c r="E93" s="2" t="s">
        <v>311</v>
      </c>
      <c r="F93" s="5">
        <v>16000000</v>
      </c>
      <c r="G93" s="2" t="s">
        <v>312</v>
      </c>
      <c r="H93" s="2" t="s">
        <v>54</v>
      </c>
      <c r="I93" s="11">
        <v>4</v>
      </c>
      <c r="J93" s="2">
        <v>1</v>
      </c>
      <c r="K93" s="2">
        <v>91</v>
      </c>
      <c r="L93" s="11" t="s">
        <v>671</v>
      </c>
      <c r="M93" s="11">
        <f t="shared" si="1"/>
        <v>95</v>
      </c>
    </row>
    <row r="94" spans="1:13" x14ac:dyDescent="0.25">
      <c r="A94" s="9">
        <v>160</v>
      </c>
      <c r="B94" s="2" t="s">
        <v>31</v>
      </c>
      <c r="C94" s="6" t="s">
        <v>32</v>
      </c>
      <c r="D94" s="2" t="s">
        <v>33</v>
      </c>
      <c r="E94" s="2" t="s">
        <v>34</v>
      </c>
      <c r="F94" s="5">
        <v>30000000</v>
      </c>
      <c r="G94" s="2" t="s">
        <v>35</v>
      </c>
      <c r="H94" s="2" t="s">
        <v>18</v>
      </c>
      <c r="I94" s="11">
        <v>4</v>
      </c>
      <c r="J94" s="2">
        <v>1</v>
      </c>
      <c r="K94" s="2">
        <v>92</v>
      </c>
      <c r="L94" s="11" t="s">
        <v>672</v>
      </c>
      <c r="M94" s="11">
        <f t="shared" si="1"/>
        <v>96</v>
      </c>
    </row>
    <row r="95" spans="1:13" x14ac:dyDescent="0.25">
      <c r="A95" s="9">
        <v>161</v>
      </c>
      <c r="B95" s="2" t="s">
        <v>510</v>
      </c>
      <c r="C95" s="2" t="s">
        <v>511</v>
      </c>
      <c r="D95" s="2" t="s">
        <v>512</v>
      </c>
      <c r="E95" s="2" t="s">
        <v>513</v>
      </c>
      <c r="F95" s="5">
        <v>15000000</v>
      </c>
      <c r="G95" s="2" t="s">
        <v>297</v>
      </c>
      <c r="H95" s="2" t="s">
        <v>54</v>
      </c>
      <c r="I95" s="11">
        <v>4</v>
      </c>
      <c r="J95" s="2">
        <v>1</v>
      </c>
      <c r="K95" s="2">
        <v>93</v>
      </c>
      <c r="L95" s="11" t="s">
        <v>673</v>
      </c>
      <c r="M95" s="11">
        <f t="shared" si="1"/>
        <v>97</v>
      </c>
    </row>
    <row r="96" spans="1:13" x14ac:dyDescent="0.25">
      <c r="A96" s="9">
        <v>163</v>
      </c>
      <c r="B96" s="2" t="s">
        <v>244</v>
      </c>
      <c r="C96" s="2" t="s">
        <v>201</v>
      </c>
      <c r="D96" s="2" t="s">
        <v>245</v>
      </c>
      <c r="E96" s="2" t="s">
        <v>246</v>
      </c>
      <c r="F96" s="5">
        <v>25000000</v>
      </c>
      <c r="G96" s="2" t="s">
        <v>35</v>
      </c>
      <c r="H96" s="2" t="s">
        <v>18</v>
      </c>
      <c r="I96" s="11">
        <v>5</v>
      </c>
      <c r="J96" s="2">
        <v>1</v>
      </c>
      <c r="K96" s="2">
        <v>94</v>
      </c>
      <c r="L96" s="11" t="s">
        <v>674</v>
      </c>
      <c r="M96" s="11">
        <f t="shared" si="1"/>
        <v>99</v>
      </c>
    </row>
    <row r="97" spans="1:13" x14ac:dyDescent="0.25">
      <c r="A97" s="10">
        <v>165</v>
      </c>
      <c r="B97" s="7" t="s">
        <v>480</v>
      </c>
      <c r="C97" s="7" t="s">
        <v>46</v>
      </c>
      <c r="D97" s="7" t="s">
        <v>47</v>
      </c>
      <c r="E97" s="7" t="s">
        <v>481</v>
      </c>
      <c r="F97" s="8">
        <v>6500000</v>
      </c>
      <c r="G97" s="7" t="s">
        <v>312</v>
      </c>
      <c r="H97" s="7" t="s">
        <v>18</v>
      </c>
      <c r="I97" s="12">
        <v>4</v>
      </c>
      <c r="J97" s="7">
        <v>1</v>
      </c>
      <c r="K97" s="7">
        <v>95</v>
      </c>
      <c r="L97" s="12" t="s">
        <v>675</v>
      </c>
      <c r="M97" s="12">
        <f t="shared" si="1"/>
        <v>100</v>
      </c>
    </row>
    <row r="98" spans="1:13" x14ac:dyDescent="0.25">
      <c r="A98" s="9">
        <v>166</v>
      </c>
      <c r="B98" s="2" t="s">
        <v>375</v>
      </c>
      <c r="C98" s="2" t="s">
        <v>32</v>
      </c>
      <c r="D98" s="2" t="s">
        <v>376</v>
      </c>
      <c r="E98" s="2" t="s">
        <v>377</v>
      </c>
      <c r="F98" s="5">
        <v>50000000</v>
      </c>
      <c r="G98" s="2" t="s">
        <v>35</v>
      </c>
      <c r="H98" s="2" t="s">
        <v>22</v>
      </c>
      <c r="I98" s="11">
        <v>4</v>
      </c>
      <c r="J98" s="2">
        <v>1</v>
      </c>
      <c r="K98" s="2">
        <v>96</v>
      </c>
      <c r="L98" s="11" t="s">
        <v>676</v>
      </c>
      <c r="M98" s="11">
        <f t="shared" si="1"/>
        <v>101</v>
      </c>
    </row>
    <row r="99" spans="1:13" x14ac:dyDescent="0.25">
      <c r="A99" s="9">
        <v>167</v>
      </c>
      <c r="B99" s="2" t="s">
        <v>342</v>
      </c>
      <c r="C99" s="2" t="s">
        <v>51</v>
      </c>
      <c r="D99" s="2" t="s">
        <v>343</v>
      </c>
      <c r="E99" s="2" t="s">
        <v>53</v>
      </c>
      <c r="F99" s="5">
        <v>25000000</v>
      </c>
      <c r="G99" s="2" t="s">
        <v>17</v>
      </c>
      <c r="H99" s="2" t="s">
        <v>54</v>
      </c>
      <c r="I99" s="11">
        <v>4</v>
      </c>
      <c r="J99" s="2">
        <v>1</v>
      </c>
      <c r="K99" s="2">
        <v>97</v>
      </c>
      <c r="L99" s="11" t="s">
        <v>677</v>
      </c>
      <c r="M99" s="11">
        <f t="shared" si="1"/>
        <v>102</v>
      </c>
    </row>
    <row r="100" spans="1:13" x14ac:dyDescent="0.25">
      <c r="A100" s="9">
        <v>171</v>
      </c>
      <c r="B100" s="2" t="s">
        <v>263</v>
      </c>
      <c r="C100" s="2" t="s">
        <v>240</v>
      </c>
      <c r="D100" s="2" t="s">
        <v>264</v>
      </c>
      <c r="E100" s="2" t="s">
        <v>242</v>
      </c>
      <c r="F100" s="5">
        <v>18000000</v>
      </c>
      <c r="G100" s="2" t="s">
        <v>243</v>
      </c>
      <c r="H100" s="2" t="s">
        <v>18</v>
      </c>
      <c r="I100" s="11">
        <v>4</v>
      </c>
      <c r="J100" s="2">
        <v>1</v>
      </c>
      <c r="K100" s="2">
        <v>98</v>
      </c>
      <c r="L100" s="11" t="s">
        <v>678</v>
      </c>
      <c r="M100" s="11">
        <f t="shared" si="1"/>
        <v>104</v>
      </c>
    </row>
    <row r="101" spans="1:13" x14ac:dyDescent="0.25">
      <c r="A101" s="9">
        <v>173</v>
      </c>
      <c r="B101" s="2" t="s">
        <v>253</v>
      </c>
      <c r="C101" s="2" t="s">
        <v>151</v>
      </c>
      <c r="D101" s="2" t="s">
        <v>254</v>
      </c>
      <c r="E101" s="2" t="s">
        <v>77</v>
      </c>
      <c r="F101" s="5">
        <v>30000000</v>
      </c>
      <c r="G101" s="2" t="s">
        <v>67</v>
      </c>
      <c r="H101" s="2" t="s">
        <v>54</v>
      </c>
      <c r="I101" s="11">
        <v>4</v>
      </c>
      <c r="J101" s="2">
        <v>1</v>
      </c>
      <c r="K101" s="2">
        <v>99</v>
      </c>
      <c r="L101" s="11" t="s">
        <v>679</v>
      </c>
      <c r="M101" s="11">
        <f t="shared" si="1"/>
        <v>105</v>
      </c>
    </row>
    <row r="102" spans="1:13" x14ac:dyDescent="0.25">
      <c r="A102" s="9">
        <v>174</v>
      </c>
      <c r="B102" s="2" t="s">
        <v>177</v>
      </c>
      <c r="C102" s="2" t="s">
        <v>174</v>
      </c>
      <c r="D102" s="2" t="s">
        <v>178</v>
      </c>
      <c r="E102" s="2" t="s">
        <v>101</v>
      </c>
      <c r="F102" s="5">
        <v>50000000</v>
      </c>
      <c r="G102" s="2" t="s">
        <v>102</v>
      </c>
      <c r="H102" s="2" t="s">
        <v>22</v>
      </c>
      <c r="I102" s="11">
        <v>5</v>
      </c>
      <c r="J102" s="2">
        <v>1</v>
      </c>
      <c r="K102" s="2">
        <v>100</v>
      </c>
      <c r="L102" s="11" t="s">
        <v>680</v>
      </c>
      <c r="M102" s="11">
        <f t="shared" si="1"/>
        <v>106</v>
      </c>
    </row>
    <row r="103" spans="1:13" x14ac:dyDescent="0.25">
      <c r="A103" s="9">
        <v>176</v>
      </c>
      <c r="B103" s="2" t="s">
        <v>415</v>
      </c>
      <c r="C103" s="2" t="s">
        <v>416</v>
      </c>
      <c r="D103" s="2" t="s">
        <v>417</v>
      </c>
      <c r="E103" s="2" t="s">
        <v>176</v>
      </c>
      <c r="F103" s="5">
        <v>38000000</v>
      </c>
      <c r="G103" s="2" t="s">
        <v>102</v>
      </c>
      <c r="H103" s="2" t="s">
        <v>54</v>
      </c>
      <c r="I103" s="11">
        <v>4</v>
      </c>
      <c r="J103" s="2">
        <v>1</v>
      </c>
      <c r="K103" s="2">
        <v>101</v>
      </c>
      <c r="L103" s="11" t="s">
        <v>681</v>
      </c>
      <c r="M103" s="11">
        <f t="shared" si="1"/>
        <v>107</v>
      </c>
    </row>
    <row r="104" spans="1:13" x14ac:dyDescent="0.25">
      <c r="A104" s="9">
        <v>177</v>
      </c>
      <c r="B104" s="2" t="s">
        <v>223</v>
      </c>
      <c r="C104" s="2" t="s">
        <v>51</v>
      </c>
      <c r="D104" s="2" t="s">
        <v>224</v>
      </c>
      <c r="E104" s="2" t="s">
        <v>53</v>
      </c>
      <c r="F104" s="5">
        <v>27000000</v>
      </c>
      <c r="G104" s="2" t="s">
        <v>17</v>
      </c>
      <c r="H104" s="2" t="s">
        <v>54</v>
      </c>
      <c r="I104" s="11">
        <v>4</v>
      </c>
      <c r="J104" s="2">
        <v>1</v>
      </c>
      <c r="K104" s="2">
        <v>102</v>
      </c>
      <c r="L104" s="11" t="s">
        <v>682</v>
      </c>
      <c r="M104" s="11">
        <f t="shared" si="1"/>
        <v>108</v>
      </c>
    </row>
    <row r="105" spans="1:13" x14ac:dyDescent="0.25">
      <c r="A105" s="9">
        <v>181</v>
      </c>
      <c r="B105" s="2" t="s">
        <v>194</v>
      </c>
      <c r="C105" s="2" t="s">
        <v>151</v>
      </c>
      <c r="D105" s="2" t="s">
        <v>195</v>
      </c>
      <c r="E105" s="2" t="s">
        <v>77</v>
      </c>
      <c r="F105" s="5">
        <v>9000000</v>
      </c>
      <c r="G105" s="2" t="s">
        <v>67</v>
      </c>
      <c r="H105" s="2" t="s">
        <v>18</v>
      </c>
      <c r="I105" s="11">
        <v>4</v>
      </c>
      <c r="J105" s="2">
        <v>1</v>
      </c>
      <c r="K105" s="2">
        <v>103</v>
      </c>
      <c r="L105" s="11" t="s">
        <v>683</v>
      </c>
      <c r="M105" s="11">
        <f t="shared" si="1"/>
        <v>109</v>
      </c>
    </row>
    <row r="106" spans="1:13" x14ac:dyDescent="0.25">
      <c r="A106" s="9">
        <v>183</v>
      </c>
      <c r="B106" s="2" t="s">
        <v>487</v>
      </c>
      <c r="C106" s="2" t="s">
        <v>435</v>
      </c>
      <c r="D106" s="2" t="s">
        <v>488</v>
      </c>
      <c r="E106" s="2" t="s">
        <v>77</v>
      </c>
      <c r="F106" s="5">
        <v>50000000</v>
      </c>
      <c r="G106" s="2" t="s">
        <v>67</v>
      </c>
      <c r="H106" s="2" t="s">
        <v>18</v>
      </c>
      <c r="I106" s="11">
        <v>4</v>
      </c>
      <c r="J106" s="2">
        <v>1</v>
      </c>
      <c r="K106" s="2">
        <v>104</v>
      </c>
      <c r="L106" s="11" t="s">
        <v>684</v>
      </c>
      <c r="M106" s="11">
        <f t="shared" si="1"/>
        <v>110</v>
      </c>
    </row>
    <row r="107" spans="1:13" x14ac:dyDescent="0.25">
      <c r="A107" s="9">
        <v>185</v>
      </c>
      <c r="B107" s="2" t="s">
        <v>146</v>
      </c>
      <c r="C107" s="2" t="s">
        <v>147</v>
      </c>
      <c r="D107" s="2" t="s">
        <v>148</v>
      </c>
      <c r="E107" s="2" t="s">
        <v>149</v>
      </c>
      <c r="F107" s="5">
        <v>25000000</v>
      </c>
      <c r="G107" s="2" t="s">
        <v>35</v>
      </c>
      <c r="H107" s="2" t="s">
        <v>18</v>
      </c>
      <c r="I107" s="11">
        <v>4</v>
      </c>
      <c r="J107" s="2">
        <v>1</v>
      </c>
      <c r="K107" s="2">
        <v>105</v>
      </c>
      <c r="L107" s="11" t="s">
        <v>685</v>
      </c>
      <c r="M107" s="11">
        <f t="shared" si="1"/>
        <v>111</v>
      </c>
    </row>
    <row r="108" spans="1:13" x14ac:dyDescent="0.25">
      <c r="A108" s="9">
        <v>187</v>
      </c>
      <c r="B108" s="2" t="s">
        <v>84</v>
      </c>
      <c r="C108" s="2" t="s">
        <v>72</v>
      </c>
      <c r="D108" s="2" t="s">
        <v>85</v>
      </c>
      <c r="E108" s="2" t="s">
        <v>86</v>
      </c>
      <c r="F108" s="5">
        <v>50000000</v>
      </c>
      <c r="G108" s="2" t="s">
        <v>67</v>
      </c>
      <c r="H108" s="2" t="s">
        <v>18</v>
      </c>
      <c r="I108" s="11">
        <v>4</v>
      </c>
      <c r="J108" s="2">
        <v>1</v>
      </c>
      <c r="K108" s="2">
        <v>106</v>
      </c>
      <c r="L108" s="11" t="s">
        <v>686</v>
      </c>
      <c r="M108" s="11">
        <f t="shared" si="1"/>
        <v>112</v>
      </c>
    </row>
    <row r="109" spans="1:13" x14ac:dyDescent="0.25">
      <c r="A109" s="9">
        <v>189</v>
      </c>
      <c r="B109" s="2" t="s">
        <v>150</v>
      </c>
      <c r="C109" s="2" t="s">
        <v>151</v>
      </c>
      <c r="D109" s="2" t="s">
        <v>152</v>
      </c>
      <c r="E109" s="2" t="s">
        <v>74</v>
      </c>
      <c r="F109" s="5">
        <v>45000000</v>
      </c>
      <c r="G109" s="2" t="s">
        <v>67</v>
      </c>
      <c r="H109" s="2" t="s">
        <v>18</v>
      </c>
      <c r="I109" s="11">
        <v>4</v>
      </c>
      <c r="J109" s="2">
        <v>1</v>
      </c>
      <c r="K109" s="2">
        <v>107</v>
      </c>
      <c r="L109" s="11" t="s">
        <v>687</v>
      </c>
      <c r="M109" s="11">
        <f t="shared" si="1"/>
        <v>113</v>
      </c>
    </row>
    <row r="110" spans="1:13" x14ac:dyDescent="0.25">
      <c r="A110" s="9">
        <v>1</v>
      </c>
      <c r="B110" s="2" t="s">
        <v>293</v>
      </c>
      <c r="C110" s="2" t="s">
        <v>294</v>
      </c>
      <c r="D110" s="2" t="s">
        <v>295</v>
      </c>
      <c r="E110" s="2" t="s">
        <v>296</v>
      </c>
      <c r="F110" s="5">
        <v>32000000</v>
      </c>
      <c r="G110" s="2" t="s">
        <v>297</v>
      </c>
      <c r="H110" s="2">
        <v>2</v>
      </c>
      <c r="I110" s="11">
        <v>5</v>
      </c>
      <c r="J110" s="2">
        <v>2</v>
      </c>
      <c r="K110" s="2">
        <v>1</v>
      </c>
      <c r="L110" s="11" t="s">
        <v>688</v>
      </c>
      <c r="M110" s="11">
        <f t="shared" si="1"/>
        <v>114</v>
      </c>
    </row>
    <row r="111" spans="1:13" x14ac:dyDescent="0.25">
      <c r="A111" s="9">
        <v>2</v>
      </c>
      <c r="B111" s="2" t="s">
        <v>301</v>
      </c>
      <c r="C111" s="2" t="s">
        <v>302</v>
      </c>
      <c r="D111" s="2" t="s">
        <v>303</v>
      </c>
      <c r="E111" s="2" t="s">
        <v>304</v>
      </c>
      <c r="F111" s="5">
        <v>7000000</v>
      </c>
      <c r="G111" s="2" t="s">
        <v>145</v>
      </c>
      <c r="H111" s="2">
        <v>2</v>
      </c>
      <c r="I111" s="11">
        <v>4</v>
      </c>
      <c r="J111" s="2">
        <v>2</v>
      </c>
      <c r="K111" s="2">
        <v>2</v>
      </c>
      <c r="L111" s="11" t="s">
        <v>689</v>
      </c>
      <c r="M111" s="11">
        <f t="shared" si="1"/>
        <v>115</v>
      </c>
    </row>
    <row r="112" spans="1:13" x14ac:dyDescent="0.25">
      <c r="A112" s="9">
        <v>6</v>
      </c>
      <c r="B112" s="2" t="s">
        <v>182</v>
      </c>
      <c r="C112" s="2" t="s">
        <v>183</v>
      </c>
      <c r="D112" s="2" t="s">
        <v>184</v>
      </c>
      <c r="E112" s="2" t="s">
        <v>185</v>
      </c>
      <c r="F112" s="5">
        <v>35000000</v>
      </c>
      <c r="G112" s="2" t="s">
        <v>35</v>
      </c>
      <c r="H112" s="2">
        <v>2</v>
      </c>
      <c r="I112" s="11">
        <v>5</v>
      </c>
      <c r="J112" s="2">
        <v>2</v>
      </c>
      <c r="K112" s="2">
        <v>3</v>
      </c>
      <c r="L112" s="11" t="s">
        <v>690</v>
      </c>
      <c r="M112" s="11">
        <f t="shared" si="1"/>
        <v>116</v>
      </c>
    </row>
    <row r="113" spans="1:13" x14ac:dyDescent="0.25">
      <c r="A113" s="9">
        <v>15</v>
      </c>
      <c r="B113" s="2" t="s">
        <v>339</v>
      </c>
      <c r="C113" s="2" t="s">
        <v>335</v>
      </c>
      <c r="D113" s="2" t="s">
        <v>340</v>
      </c>
      <c r="E113" s="2" t="s">
        <v>176</v>
      </c>
      <c r="F113" s="5">
        <v>30000000</v>
      </c>
      <c r="G113" s="2" t="s">
        <v>102</v>
      </c>
      <c r="H113" s="2">
        <v>2</v>
      </c>
      <c r="I113" s="11">
        <v>4</v>
      </c>
      <c r="J113" s="2">
        <v>2</v>
      </c>
      <c r="K113" s="2">
        <v>4</v>
      </c>
      <c r="L113" s="11" t="s">
        <v>691</v>
      </c>
      <c r="M113" s="11">
        <f t="shared" si="1"/>
        <v>117</v>
      </c>
    </row>
    <row r="114" spans="1:13" x14ac:dyDescent="0.25">
      <c r="A114" s="10">
        <v>18</v>
      </c>
      <c r="B114" s="7" t="s">
        <v>444</v>
      </c>
      <c r="C114" s="7" t="s">
        <v>46</v>
      </c>
      <c r="D114" s="7" t="s">
        <v>47</v>
      </c>
      <c r="E114" s="7" t="s">
        <v>445</v>
      </c>
      <c r="F114" s="8">
        <v>26000000</v>
      </c>
      <c r="G114" s="7" t="s">
        <v>35</v>
      </c>
      <c r="H114" s="7">
        <v>2</v>
      </c>
      <c r="I114" s="12">
        <v>4</v>
      </c>
      <c r="J114" s="7">
        <v>2</v>
      </c>
      <c r="K114" s="7">
        <v>5</v>
      </c>
      <c r="L114" s="12" t="s">
        <v>692</v>
      </c>
      <c r="M114" s="12">
        <f t="shared" si="1"/>
        <v>118</v>
      </c>
    </row>
    <row r="115" spans="1:13" x14ac:dyDescent="0.25">
      <c r="A115" s="9">
        <v>20</v>
      </c>
      <c r="B115" s="2" t="s">
        <v>75</v>
      </c>
      <c r="C115" s="2" t="s">
        <v>72</v>
      </c>
      <c r="D115" s="2" t="s">
        <v>76</v>
      </c>
      <c r="E115" s="2" t="s">
        <v>77</v>
      </c>
      <c r="F115" s="5">
        <v>45000000</v>
      </c>
      <c r="G115" s="2" t="s">
        <v>67</v>
      </c>
      <c r="H115" s="2">
        <v>2</v>
      </c>
      <c r="I115" s="11">
        <v>4</v>
      </c>
      <c r="J115" s="2">
        <v>2</v>
      </c>
      <c r="K115" s="2">
        <v>6</v>
      </c>
      <c r="L115" s="11" t="s">
        <v>693</v>
      </c>
      <c r="M115" s="11">
        <f t="shared" si="1"/>
        <v>119</v>
      </c>
    </row>
    <row r="116" spans="1:13" x14ac:dyDescent="0.25">
      <c r="A116" s="10">
        <v>21</v>
      </c>
      <c r="B116" s="7" t="s">
        <v>45</v>
      </c>
      <c r="C116" s="7" t="s">
        <v>46</v>
      </c>
      <c r="D116" s="7" t="s">
        <v>47</v>
      </c>
      <c r="E116" s="7" t="s">
        <v>48</v>
      </c>
      <c r="F116" s="8">
        <v>25600000</v>
      </c>
      <c r="G116" s="7" t="s">
        <v>35</v>
      </c>
      <c r="H116" s="7">
        <v>2</v>
      </c>
      <c r="I116" s="12">
        <v>4</v>
      </c>
      <c r="J116" s="7">
        <v>2</v>
      </c>
      <c r="K116" s="7">
        <v>7</v>
      </c>
      <c r="L116" s="12" t="s">
        <v>694</v>
      </c>
      <c r="M116" s="12">
        <f t="shared" si="1"/>
        <v>120</v>
      </c>
    </row>
    <row r="117" spans="1:13" x14ac:dyDescent="0.25">
      <c r="A117" s="9">
        <v>30</v>
      </c>
      <c r="B117" s="2" t="s">
        <v>115</v>
      </c>
      <c r="C117" s="2" t="s">
        <v>99</v>
      </c>
      <c r="D117" s="2" t="s">
        <v>116</v>
      </c>
      <c r="E117" s="2" t="s">
        <v>117</v>
      </c>
      <c r="F117" s="5">
        <v>35000000</v>
      </c>
      <c r="G117" s="2" t="s">
        <v>102</v>
      </c>
      <c r="H117" s="2">
        <v>2</v>
      </c>
      <c r="I117" s="11">
        <v>5</v>
      </c>
      <c r="J117" s="2">
        <v>2</v>
      </c>
      <c r="K117" s="2">
        <v>8</v>
      </c>
      <c r="L117" s="11" t="s">
        <v>695</v>
      </c>
      <c r="M117" s="11">
        <f t="shared" si="1"/>
        <v>121</v>
      </c>
    </row>
    <row r="118" spans="1:13" x14ac:dyDescent="0.25">
      <c r="A118" s="9">
        <v>32</v>
      </c>
      <c r="B118" s="2" t="s">
        <v>473</v>
      </c>
      <c r="C118" s="2" t="s">
        <v>294</v>
      </c>
      <c r="D118" s="2" t="s">
        <v>474</v>
      </c>
      <c r="E118" s="2" t="s">
        <v>475</v>
      </c>
      <c r="F118" s="5">
        <v>50000000</v>
      </c>
      <c r="G118" s="2" t="s">
        <v>35</v>
      </c>
      <c r="H118" s="2">
        <v>2</v>
      </c>
      <c r="I118" s="11">
        <v>5</v>
      </c>
      <c r="J118" s="2">
        <v>2</v>
      </c>
      <c r="K118" s="2">
        <v>9</v>
      </c>
      <c r="L118" s="11" t="s">
        <v>696</v>
      </c>
      <c r="M118" s="11">
        <f t="shared" si="1"/>
        <v>122</v>
      </c>
    </row>
    <row r="119" spans="1:13" x14ac:dyDescent="0.25">
      <c r="A119" s="10">
        <v>39</v>
      </c>
      <c r="B119" s="7" t="s">
        <v>271</v>
      </c>
      <c r="C119" s="7" t="s">
        <v>46</v>
      </c>
      <c r="D119" s="7" t="s">
        <v>47</v>
      </c>
      <c r="E119" s="7" t="s">
        <v>272</v>
      </c>
      <c r="F119" s="8">
        <v>30000000</v>
      </c>
      <c r="G119" s="7" t="s">
        <v>35</v>
      </c>
      <c r="H119" s="7">
        <v>2</v>
      </c>
      <c r="I119" s="12">
        <v>4</v>
      </c>
      <c r="J119" s="7">
        <v>2</v>
      </c>
      <c r="K119" s="7">
        <v>10</v>
      </c>
      <c r="L119" s="12" t="s">
        <v>697</v>
      </c>
      <c r="M119" s="12">
        <f t="shared" si="1"/>
        <v>123</v>
      </c>
    </row>
    <row r="120" spans="1:13" x14ac:dyDescent="0.25">
      <c r="A120" s="9">
        <v>41</v>
      </c>
      <c r="B120" s="2" t="s">
        <v>260</v>
      </c>
      <c r="C120" s="2" t="s">
        <v>261</v>
      </c>
      <c r="D120" s="2" t="s">
        <v>262</v>
      </c>
      <c r="E120" s="2" t="s">
        <v>185</v>
      </c>
      <c r="F120" s="5">
        <v>35000000</v>
      </c>
      <c r="G120" s="2" t="s">
        <v>35</v>
      </c>
      <c r="H120" s="2">
        <v>2</v>
      </c>
      <c r="I120" s="11">
        <v>4</v>
      </c>
      <c r="J120" s="2">
        <v>2</v>
      </c>
      <c r="K120" s="2">
        <v>11</v>
      </c>
      <c r="L120" s="11" t="s">
        <v>698</v>
      </c>
      <c r="M120" s="11">
        <f t="shared" si="1"/>
        <v>124</v>
      </c>
    </row>
    <row r="121" spans="1:13" x14ac:dyDescent="0.25">
      <c r="A121" s="9">
        <v>43</v>
      </c>
      <c r="B121" s="2" t="s">
        <v>55</v>
      </c>
      <c r="C121" s="2" t="s">
        <v>51</v>
      </c>
      <c r="D121" s="2" t="s">
        <v>56</v>
      </c>
      <c r="E121" s="2" t="s">
        <v>53</v>
      </c>
      <c r="F121" s="5">
        <v>35000000</v>
      </c>
      <c r="G121" s="2" t="s">
        <v>17</v>
      </c>
      <c r="H121" s="2">
        <v>2</v>
      </c>
      <c r="I121" s="11">
        <v>4</v>
      </c>
      <c r="J121" s="2">
        <v>2</v>
      </c>
      <c r="K121" s="2">
        <v>12</v>
      </c>
      <c r="L121" s="11" t="s">
        <v>699</v>
      </c>
      <c r="M121" s="11">
        <f t="shared" si="1"/>
        <v>125</v>
      </c>
    </row>
    <row r="122" spans="1:13" x14ac:dyDescent="0.25">
      <c r="A122" s="9">
        <v>46</v>
      </c>
      <c r="B122" s="2" t="s">
        <v>95</v>
      </c>
      <c r="C122" s="2" t="s">
        <v>96</v>
      </c>
      <c r="D122" s="2" t="s">
        <v>97</v>
      </c>
      <c r="E122" s="2" t="s">
        <v>53</v>
      </c>
      <c r="F122" s="5">
        <v>32000000</v>
      </c>
      <c r="G122" s="2" t="s">
        <v>17</v>
      </c>
      <c r="H122" s="2">
        <v>2</v>
      </c>
      <c r="I122" s="11">
        <v>5</v>
      </c>
      <c r="J122" s="2">
        <v>2</v>
      </c>
      <c r="K122" s="2">
        <v>13</v>
      </c>
      <c r="L122" s="11" t="s">
        <v>700</v>
      </c>
      <c r="M122" s="11">
        <f t="shared" si="1"/>
        <v>126</v>
      </c>
    </row>
    <row r="123" spans="1:13" x14ac:dyDescent="0.25">
      <c r="A123" s="9">
        <v>48</v>
      </c>
      <c r="B123" s="2" t="s">
        <v>476</v>
      </c>
      <c r="C123" s="2" t="s">
        <v>99</v>
      </c>
      <c r="D123" s="2" t="s">
        <v>477</v>
      </c>
      <c r="E123" s="2" t="s">
        <v>176</v>
      </c>
      <c r="F123" s="5">
        <v>20000000</v>
      </c>
      <c r="G123" s="2" t="s">
        <v>102</v>
      </c>
      <c r="H123" s="2">
        <v>2</v>
      </c>
      <c r="I123" s="11">
        <v>5</v>
      </c>
      <c r="J123" s="2">
        <v>2</v>
      </c>
      <c r="K123" s="2">
        <v>14</v>
      </c>
      <c r="L123" s="11" t="s">
        <v>701</v>
      </c>
      <c r="M123" s="11">
        <f t="shared" si="1"/>
        <v>128</v>
      </c>
    </row>
    <row r="124" spans="1:13" x14ac:dyDescent="0.25">
      <c r="A124" s="10">
        <v>49</v>
      </c>
      <c r="B124" s="7" t="s">
        <v>49</v>
      </c>
      <c r="C124" s="7" t="s">
        <v>46</v>
      </c>
      <c r="D124" s="7" t="s">
        <v>47</v>
      </c>
      <c r="E124" s="7" t="s">
        <v>48</v>
      </c>
      <c r="F124" s="8">
        <v>26100000</v>
      </c>
      <c r="G124" s="7" t="s">
        <v>35</v>
      </c>
      <c r="H124" s="7">
        <v>2</v>
      </c>
      <c r="I124" s="12">
        <v>4</v>
      </c>
      <c r="J124" s="7">
        <v>2</v>
      </c>
      <c r="K124" s="7">
        <v>15</v>
      </c>
      <c r="L124" s="12" t="s">
        <v>702</v>
      </c>
      <c r="M124" s="12">
        <f t="shared" si="1"/>
        <v>129</v>
      </c>
    </row>
    <row r="125" spans="1:13" x14ac:dyDescent="0.25">
      <c r="A125" s="9">
        <v>50</v>
      </c>
      <c r="B125" s="2" t="s">
        <v>506</v>
      </c>
      <c r="C125" s="2" t="s">
        <v>507</v>
      </c>
      <c r="D125" s="2" t="s">
        <v>508</v>
      </c>
      <c r="E125" s="2" t="s">
        <v>509</v>
      </c>
      <c r="F125" s="5">
        <v>35000000</v>
      </c>
      <c r="G125" s="2" t="s">
        <v>35</v>
      </c>
      <c r="H125" s="2">
        <v>2</v>
      </c>
      <c r="I125" s="11">
        <v>4</v>
      </c>
      <c r="J125" s="2">
        <v>2</v>
      </c>
      <c r="K125" s="2">
        <v>16</v>
      </c>
      <c r="L125" s="11" t="s">
        <v>703</v>
      </c>
      <c r="M125" s="11">
        <f t="shared" si="1"/>
        <v>130</v>
      </c>
    </row>
    <row r="126" spans="1:13" x14ac:dyDescent="0.25">
      <c r="A126" s="9">
        <v>52</v>
      </c>
      <c r="B126" s="2" t="s">
        <v>251</v>
      </c>
      <c r="C126" s="2" t="s">
        <v>183</v>
      </c>
      <c r="D126" s="2" t="s">
        <v>252</v>
      </c>
      <c r="E126" s="2" t="s">
        <v>185</v>
      </c>
      <c r="F126" s="5">
        <v>15000000</v>
      </c>
      <c r="G126" s="2" t="s">
        <v>35</v>
      </c>
      <c r="H126" s="2">
        <v>2</v>
      </c>
      <c r="I126" s="11">
        <v>5</v>
      </c>
      <c r="J126" s="2">
        <v>2</v>
      </c>
      <c r="K126" s="2">
        <v>17</v>
      </c>
      <c r="L126" s="11" t="s">
        <v>704</v>
      </c>
      <c r="M126" s="11">
        <f t="shared" si="1"/>
        <v>131</v>
      </c>
    </row>
    <row r="127" spans="1:13" x14ac:dyDescent="0.25">
      <c r="A127" s="9">
        <v>58</v>
      </c>
      <c r="B127" s="2" t="s">
        <v>439</v>
      </c>
      <c r="C127" s="2" t="s">
        <v>51</v>
      </c>
      <c r="D127" s="2" t="s">
        <v>440</v>
      </c>
      <c r="E127" s="2" t="s">
        <v>53</v>
      </c>
      <c r="F127" s="5">
        <v>15000000</v>
      </c>
      <c r="G127" s="2" t="s">
        <v>17</v>
      </c>
      <c r="H127" s="2">
        <v>2</v>
      </c>
      <c r="I127" s="11">
        <v>4</v>
      </c>
      <c r="J127" s="2">
        <v>2</v>
      </c>
      <c r="K127" s="2">
        <v>18</v>
      </c>
      <c r="L127" s="11" t="s">
        <v>705</v>
      </c>
      <c r="M127" s="11">
        <f t="shared" si="1"/>
        <v>132</v>
      </c>
    </row>
    <row r="128" spans="1:13" x14ac:dyDescent="0.25">
      <c r="A128" s="9">
        <v>60</v>
      </c>
      <c r="B128" s="2" t="s">
        <v>208</v>
      </c>
      <c r="C128" s="2" t="s">
        <v>204</v>
      </c>
      <c r="D128" s="2" t="s">
        <v>209</v>
      </c>
      <c r="E128" s="2" t="s">
        <v>77</v>
      </c>
      <c r="F128" s="5">
        <v>45000000</v>
      </c>
      <c r="G128" s="2" t="s">
        <v>67</v>
      </c>
      <c r="H128" s="2">
        <v>2</v>
      </c>
      <c r="I128" s="11">
        <v>4</v>
      </c>
      <c r="J128" s="2">
        <v>2</v>
      </c>
      <c r="K128" s="2">
        <v>19</v>
      </c>
      <c r="L128" s="11" t="s">
        <v>706</v>
      </c>
      <c r="M128" s="11">
        <f t="shared" si="1"/>
        <v>134</v>
      </c>
    </row>
    <row r="129" spans="1:13" x14ac:dyDescent="0.25">
      <c r="A129" s="9">
        <v>62</v>
      </c>
      <c r="B129" s="2" t="s">
        <v>317</v>
      </c>
      <c r="C129" s="2" t="s">
        <v>318</v>
      </c>
      <c r="D129" s="2" t="s">
        <v>319</v>
      </c>
      <c r="E129" s="2" t="s">
        <v>320</v>
      </c>
      <c r="F129" s="5">
        <v>23000000</v>
      </c>
      <c r="G129" s="2" t="s">
        <v>112</v>
      </c>
      <c r="H129" s="2">
        <v>2</v>
      </c>
      <c r="I129" s="11">
        <v>4</v>
      </c>
      <c r="J129" s="2">
        <v>2</v>
      </c>
      <c r="K129" s="2">
        <v>20</v>
      </c>
      <c r="L129" s="11" t="s">
        <v>707</v>
      </c>
      <c r="M129" s="11">
        <f t="shared" si="1"/>
        <v>135</v>
      </c>
    </row>
    <row r="130" spans="1:13" x14ac:dyDescent="0.25">
      <c r="A130" s="10">
        <v>66</v>
      </c>
      <c r="B130" s="7" t="s">
        <v>442</v>
      </c>
      <c r="C130" s="7" t="s">
        <v>46</v>
      </c>
      <c r="D130" s="7" t="s">
        <v>47</v>
      </c>
      <c r="E130" s="7" t="s">
        <v>185</v>
      </c>
      <c r="F130" s="8">
        <v>31000000</v>
      </c>
      <c r="G130" s="7" t="s">
        <v>35</v>
      </c>
      <c r="H130" s="7">
        <v>2</v>
      </c>
      <c r="I130" s="12">
        <v>4</v>
      </c>
      <c r="J130" s="7">
        <v>2</v>
      </c>
      <c r="K130" s="7">
        <v>21</v>
      </c>
      <c r="L130" s="12" t="s">
        <v>708</v>
      </c>
      <c r="M130" s="12">
        <f t="shared" si="1"/>
        <v>136</v>
      </c>
    </row>
    <row r="131" spans="1:13" x14ac:dyDescent="0.25">
      <c r="A131" s="9">
        <v>69</v>
      </c>
      <c r="B131" s="2" t="s">
        <v>298</v>
      </c>
      <c r="C131" s="2" t="s">
        <v>294</v>
      </c>
      <c r="D131" s="2" t="s">
        <v>299</v>
      </c>
      <c r="E131" s="2" t="s">
        <v>300</v>
      </c>
      <c r="F131" s="5">
        <v>36000000</v>
      </c>
      <c r="G131" s="2" t="s">
        <v>102</v>
      </c>
      <c r="H131" s="2">
        <v>2</v>
      </c>
      <c r="I131" s="11">
        <v>5</v>
      </c>
      <c r="J131" s="2">
        <v>2</v>
      </c>
      <c r="K131" s="2">
        <v>22</v>
      </c>
      <c r="L131" s="11" t="s">
        <v>709</v>
      </c>
      <c r="M131" s="11">
        <f t="shared" si="1"/>
        <v>137</v>
      </c>
    </row>
    <row r="132" spans="1:13" x14ac:dyDescent="0.25">
      <c r="A132" s="9">
        <v>74</v>
      </c>
      <c r="B132" s="2" t="s">
        <v>80</v>
      </c>
      <c r="C132" s="2" t="s">
        <v>72</v>
      </c>
      <c r="D132" s="2" t="s">
        <v>81</v>
      </c>
      <c r="E132" s="2" t="s">
        <v>77</v>
      </c>
      <c r="F132" s="5">
        <v>20000000</v>
      </c>
      <c r="G132" s="2" t="s">
        <v>67</v>
      </c>
      <c r="H132" s="2">
        <v>2</v>
      </c>
      <c r="I132" s="11">
        <v>4</v>
      </c>
      <c r="J132" s="2">
        <v>2</v>
      </c>
      <c r="K132" s="2">
        <v>23</v>
      </c>
      <c r="L132" s="11" t="s">
        <v>710</v>
      </c>
      <c r="M132" s="11">
        <f t="shared" si="1"/>
        <v>138</v>
      </c>
    </row>
    <row r="133" spans="1:13" x14ac:dyDescent="0.25">
      <c r="A133" s="9">
        <v>75</v>
      </c>
      <c r="B133" s="2" t="s">
        <v>381</v>
      </c>
      <c r="C133" s="2" t="s">
        <v>151</v>
      </c>
      <c r="D133" s="2" t="s">
        <v>382</v>
      </c>
      <c r="E133" s="2" t="s">
        <v>77</v>
      </c>
      <c r="F133" s="5">
        <v>40000000</v>
      </c>
      <c r="G133" s="2" t="s">
        <v>67</v>
      </c>
      <c r="H133" s="2">
        <v>2</v>
      </c>
      <c r="I133" s="11">
        <v>4</v>
      </c>
      <c r="J133" s="2">
        <v>2</v>
      </c>
      <c r="K133" s="2">
        <v>24</v>
      </c>
      <c r="L133" s="11" t="s">
        <v>711</v>
      </c>
      <c r="M133" s="11">
        <f t="shared" ref="M133:M182" si="2">IF(OR(M132+1=17, M132+1=47, M132+1=56, M132+1=65, M132+1= 98, M132+1= 103, M132+1= 127, M132+1=133, M132+1=157, M132+1=182), M132+1+1, M132+1)</f>
        <v>139</v>
      </c>
    </row>
    <row r="134" spans="1:13" x14ac:dyDescent="0.25">
      <c r="A134" s="9">
        <v>79</v>
      </c>
      <c r="B134" s="2" t="s">
        <v>461</v>
      </c>
      <c r="C134" s="2" t="s">
        <v>96</v>
      </c>
      <c r="D134" s="2" t="s">
        <v>462</v>
      </c>
      <c r="E134" s="2" t="s">
        <v>53</v>
      </c>
      <c r="F134" s="5">
        <v>35000000</v>
      </c>
      <c r="G134" s="2" t="s">
        <v>17</v>
      </c>
      <c r="H134" s="2">
        <v>2</v>
      </c>
      <c r="I134" s="11">
        <v>5</v>
      </c>
      <c r="J134" s="2">
        <v>2</v>
      </c>
      <c r="K134" s="2">
        <v>25</v>
      </c>
      <c r="L134" s="11" t="s">
        <v>712</v>
      </c>
      <c r="M134" s="11">
        <f t="shared" si="2"/>
        <v>140</v>
      </c>
    </row>
    <row r="135" spans="1:13" x14ac:dyDescent="0.25">
      <c r="A135" s="10">
        <v>81</v>
      </c>
      <c r="B135" s="7" t="s">
        <v>441</v>
      </c>
      <c r="C135" s="7" t="s">
        <v>46</v>
      </c>
      <c r="D135" s="7" t="s">
        <v>47</v>
      </c>
      <c r="E135" s="7" t="s">
        <v>58</v>
      </c>
      <c r="F135" s="8">
        <v>36000000</v>
      </c>
      <c r="G135" s="7" t="s">
        <v>35</v>
      </c>
      <c r="H135" s="7">
        <v>2</v>
      </c>
      <c r="I135" s="12">
        <v>4</v>
      </c>
      <c r="J135" s="7">
        <v>2</v>
      </c>
      <c r="K135" s="7">
        <v>26</v>
      </c>
      <c r="L135" s="12" t="s">
        <v>713</v>
      </c>
      <c r="M135" s="12">
        <f t="shared" si="2"/>
        <v>141</v>
      </c>
    </row>
    <row r="136" spans="1:13" x14ac:dyDescent="0.25">
      <c r="A136" s="9">
        <v>87</v>
      </c>
      <c r="B136" s="2" t="s">
        <v>89</v>
      </c>
      <c r="C136" s="2" t="s">
        <v>72</v>
      </c>
      <c r="D136" s="2" t="s">
        <v>90</v>
      </c>
      <c r="E136" s="2" t="s">
        <v>77</v>
      </c>
      <c r="F136" s="5">
        <v>26000000</v>
      </c>
      <c r="G136" s="2" t="s">
        <v>67</v>
      </c>
      <c r="H136" s="2">
        <v>2</v>
      </c>
      <c r="I136" s="11">
        <v>4</v>
      </c>
      <c r="J136" s="2">
        <v>2</v>
      </c>
      <c r="K136" s="2">
        <v>27</v>
      </c>
      <c r="L136" s="11" t="s">
        <v>714</v>
      </c>
      <c r="M136" s="11">
        <f t="shared" si="2"/>
        <v>142</v>
      </c>
    </row>
    <row r="137" spans="1:13" x14ac:dyDescent="0.25">
      <c r="A137" s="9">
        <v>91</v>
      </c>
      <c r="B137" s="2" t="s">
        <v>163</v>
      </c>
      <c r="C137" s="2" t="s">
        <v>96</v>
      </c>
      <c r="D137" s="2" t="s">
        <v>164</v>
      </c>
      <c r="E137" s="2" t="s">
        <v>165</v>
      </c>
      <c r="F137" s="5">
        <v>35000000</v>
      </c>
      <c r="G137" s="2" t="s">
        <v>17</v>
      </c>
      <c r="H137" s="2">
        <v>2</v>
      </c>
      <c r="I137" s="11">
        <v>5</v>
      </c>
      <c r="J137" s="2">
        <v>2</v>
      </c>
      <c r="K137" s="2">
        <v>28</v>
      </c>
      <c r="L137" s="11" t="s">
        <v>715</v>
      </c>
      <c r="M137" s="11">
        <f t="shared" si="2"/>
        <v>143</v>
      </c>
    </row>
    <row r="138" spans="1:13" x14ac:dyDescent="0.25">
      <c r="A138" s="9">
        <v>92</v>
      </c>
      <c r="B138" s="2" t="s">
        <v>103</v>
      </c>
      <c r="C138" s="2" t="s">
        <v>104</v>
      </c>
      <c r="D138" s="2" t="s">
        <v>105</v>
      </c>
      <c r="E138" s="2" t="s">
        <v>77</v>
      </c>
      <c r="F138" s="5">
        <v>50000000</v>
      </c>
      <c r="G138" s="2" t="s">
        <v>67</v>
      </c>
      <c r="H138" s="2">
        <v>2</v>
      </c>
      <c r="I138" s="11">
        <v>5</v>
      </c>
      <c r="J138" s="2">
        <v>2</v>
      </c>
      <c r="K138" s="2">
        <v>29</v>
      </c>
      <c r="L138" s="11" t="s">
        <v>716</v>
      </c>
      <c r="M138" s="11">
        <f t="shared" si="2"/>
        <v>144</v>
      </c>
    </row>
    <row r="139" spans="1:13" x14ac:dyDescent="0.25">
      <c r="A139" s="9">
        <v>94</v>
      </c>
      <c r="B139" s="2" t="s">
        <v>451</v>
      </c>
      <c r="C139" s="2" t="s">
        <v>201</v>
      </c>
      <c r="D139" s="2" t="s">
        <v>452</v>
      </c>
      <c r="E139" s="2" t="s">
        <v>453</v>
      </c>
      <c r="F139" s="5">
        <v>22000000</v>
      </c>
      <c r="G139" s="2" t="s">
        <v>112</v>
      </c>
      <c r="H139" s="2">
        <v>2</v>
      </c>
      <c r="I139" s="11">
        <v>5</v>
      </c>
      <c r="J139" s="2">
        <v>2</v>
      </c>
      <c r="K139" s="2">
        <v>30</v>
      </c>
      <c r="L139" s="11" t="s">
        <v>717</v>
      </c>
      <c r="M139" s="11">
        <f t="shared" si="2"/>
        <v>145</v>
      </c>
    </row>
    <row r="140" spans="1:13" x14ac:dyDescent="0.25">
      <c r="A140" s="9">
        <v>96</v>
      </c>
      <c r="B140" s="2" t="s">
        <v>87</v>
      </c>
      <c r="C140" s="2" t="s">
        <v>72</v>
      </c>
      <c r="D140" s="2" t="s">
        <v>88</v>
      </c>
      <c r="E140" s="2" t="s">
        <v>77</v>
      </c>
      <c r="F140" s="5">
        <v>38000000</v>
      </c>
      <c r="G140" s="2" t="s">
        <v>67</v>
      </c>
      <c r="H140" s="2">
        <v>2</v>
      </c>
      <c r="I140" s="11">
        <v>4</v>
      </c>
      <c r="J140" s="2">
        <v>2</v>
      </c>
      <c r="K140" s="2">
        <v>31</v>
      </c>
      <c r="L140" s="11" t="s">
        <v>718</v>
      </c>
      <c r="M140" s="11">
        <f t="shared" si="2"/>
        <v>146</v>
      </c>
    </row>
    <row r="141" spans="1:13" x14ac:dyDescent="0.25">
      <c r="A141" s="9">
        <v>99</v>
      </c>
      <c r="B141" s="2" t="s">
        <v>249</v>
      </c>
      <c r="C141" s="2" t="s">
        <v>183</v>
      </c>
      <c r="D141" s="2" t="s">
        <v>250</v>
      </c>
      <c r="E141" s="2" t="s">
        <v>185</v>
      </c>
      <c r="F141" s="5">
        <v>38000000</v>
      </c>
      <c r="G141" s="2" t="s">
        <v>35</v>
      </c>
      <c r="H141" s="2">
        <v>2</v>
      </c>
      <c r="I141" s="11">
        <v>5</v>
      </c>
      <c r="J141" s="2">
        <v>2</v>
      </c>
      <c r="K141" s="2">
        <v>32</v>
      </c>
      <c r="L141" s="11" t="s">
        <v>719</v>
      </c>
      <c r="M141" s="11">
        <f t="shared" si="2"/>
        <v>147</v>
      </c>
    </row>
    <row r="142" spans="1:13" x14ac:dyDescent="0.25">
      <c r="A142" s="10">
        <v>102</v>
      </c>
      <c r="B142" s="7" t="s">
        <v>59</v>
      </c>
      <c r="C142" s="7" t="s">
        <v>46</v>
      </c>
      <c r="D142" s="7" t="s">
        <v>47</v>
      </c>
      <c r="E142" s="7" t="s">
        <v>58</v>
      </c>
      <c r="F142" s="8">
        <v>45000000</v>
      </c>
      <c r="G142" s="7" t="s">
        <v>35</v>
      </c>
      <c r="H142" s="7">
        <v>2</v>
      </c>
      <c r="I142" s="12">
        <v>4</v>
      </c>
      <c r="J142" s="7">
        <v>2</v>
      </c>
      <c r="K142" s="7">
        <v>33</v>
      </c>
      <c r="L142" s="12" t="s">
        <v>720</v>
      </c>
      <c r="M142" s="12">
        <f t="shared" si="2"/>
        <v>148</v>
      </c>
    </row>
    <row r="143" spans="1:13" x14ac:dyDescent="0.25">
      <c r="A143" s="9">
        <v>105</v>
      </c>
      <c r="B143" s="2" t="s">
        <v>503</v>
      </c>
      <c r="C143" s="2" t="s">
        <v>96</v>
      </c>
      <c r="D143" s="2" t="s">
        <v>504</v>
      </c>
      <c r="E143" s="2" t="s">
        <v>53</v>
      </c>
      <c r="F143" s="5">
        <v>40000000</v>
      </c>
      <c r="G143" s="2" t="s">
        <v>17</v>
      </c>
      <c r="H143" s="2">
        <v>2</v>
      </c>
      <c r="I143" s="11">
        <v>5</v>
      </c>
      <c r="J143" s="2">
        <v>2</v>
      </c>
      <c r="K143" s="2">
        <v>34</v>
      </c>
      <c r="L143" s="11" t="s">
        <v>721</v>
      </c>
      <c r="M143" s="11">
        <f t="shared" si="2"/>
        <v>149</v>
      </c>
    </row>
    <row r="144" spans="1:13" x14ac:dyDescent="0.25">
      <c r="A144" s="9">
        <v>109</v>
      </c>
      <c r="B144" s="2" t="s">
        <v>468</v>
      </c>
      <c r="C144" s="2" t="s">
        <v>96</v>
      </c>
      <c r="D144" s="2" t="s">
        <v>469</v>
      </c>
      <c r="E144" s="2" t="s">
        <v>470</v>
      </c>
      <c r="F144" s="5">
        <v>37000000</v>
      </c>
      <c r="G144" s="2" t="s">
        <v>17</v>
      </c>
      <c r="H144" s="2">
        <v>2</v>
      </c>
      <c r="I144" s="11">
        <v>5</v>
      </c>
      <c r="J144" s="2">
        <v>2</v>
      </c>
      <c r="K144" s="2">
        <v>35</v>
      </c>
      <c r="L144" s="11" t="s">
        <v>722</v>
      </c>
      <c r="M144" s="11">
        <f t="shared" si="2"/>
        <v>150</v>
      </c>
    </row>
    <row r="145" spans="1:13" x14ac:dyDescent="0.25">
      <c r="A145" s="9">
        <v>125</v>
      </c>
      <c r="B145" s="2" t="s">
        <v>424</v>
      </c>
      <c r="C145" s="2" t="s">
        <v>425</v>
      </c>
      <c r="D145" s="2" t="s">
        <v>426</v>
      </c>
      <c r="E145" s="2" t="s">
        <v>193</v>
      </c>
      <c r="F145" s="5">
        <v>30000000</v>
      </c>
      <c r="G145" s="2" t="s">
        <v>67</v>
      </c>
      <c r="H145" s="2">
        <v>2</v>
      </c>
      <c r="I145" s="11">
        <v>5</v>
      </c>
      <c r="J145" s="2">
        <v>2</v>
      </c>
      <c r="K145" s="2">
        <v>36</v>
      </c>
      <c r="L145" s="11" t="s">
        <v>723</v>
      </c>
      <c r="M145" s="11">
        <f t="shared" si="2"/>
        <v>151</v>
      </c>
    </row>
    <row r="146" spans="1:13" x14ac:dyDescent="0.25">
      <c r="A146" s="10">
        <v>131</v>
      </c>
      <c r="B146" s="7" t="s">
        <v>505</v>
      </c>
      <c r="C146" s="7" t="s">
        <v>46</v>
      </c>
      <c r="D146" s="7" t="s">
        <v>47</v>
      </c>
      <c r="E146" s="7" t="s">
        <v>58</v>
      </c>
      <c r="F146" s="8">
        <v>33000000</v>
      </c>
      <c r="G146" s="7" t="s">
        <v>35</v>
      </c>
      <c r="H146" s="7">
        <v>2</v>
      </c>
      <c r="I146" s="12">
        <v>4</v>
      </c>
      <c r="J146" s="7">
        <v>2</v>
      </c>
      <c r="K146" s="7">
        <v>37</v>
      </c>
      <c r="L146" s="12" t="s">
        <v>724</v>
      </c>
      <c r="M146" s="12">
        <f t="shared" si="2"/>
        <v>152</v>
      </c>
    </row>
    <row r="147" spans="1:13" x14ac:dyDescent="0.25">
      <c r="A147" s="9">
        <v>134</v>
      </c>
      <c r="B147" s="2" t="s">
        <v>446</v>
      </c>
      <c r="C147" s="2" t="s">
        <v>447</v>
      </c>
      <c r="D147" s="2" t="s">
        <v>448</v>
      </c>
      <c r="E147" s="2" t="s">
        <v>77</v>
      </c>
      <c r="F147" s="5">
        <v>40000000</v>
      </c>
      <c r="G147" s="2" t="s">
        <v>67</v>
      </c>
      <c r="H147" s="2">
        <v>2</v>
      </c>
      <c r="I147" s="11">
        <v>5</v>
      </c>
      <c r="J147" s="2">
        <v>2</v>
      </c>
      <c r="K147" s="2">
        <v>38</v>
      </c>
      <c r="L147" s="11" t="s">
        <v>725</v>
      </c>
      <c r="M147" s="11">
        <f t="shared" si="2"/>
        <v>153</v>
      </c>
    </row>
    <row r="148" spans="1:13" x14ac:dyDescent="0.25">
      <c r="A148" s="9">
        <v>143</v>
      </c>
      <c r="B148" s="2" t="s">
        <v>344</v>
      </c>
      <c r="C148" s="2" t="s">
        <v>51</v>
      </c>
      <c r="D148" s="2" t="s">
        <v>345</v>
      </c>
      <c r="E148" s="2" t="s">
        <v>53</v>
      </c>
      <c r="F148" s="5">
        <v>35000000</v>
      </c>
      <c r="G148" s="2" t="s">
        <v>17</v>
      </c>
      <c r="H148" s="2">
        <v>2</v>
      </c>
      <c r="I148" s="11">
        <v>4</v>
      </c>
      <c r="J148" s="2">
        <v>2</v>
      </c>
      <c r="K148" s="2">
        <v>39</v>
      </c>
      <c r="L148" s="11" t="s">
        <v>726</v>
      </c>
      <c r="M148" s="11">
        <f t="shared" si="2"/>
        <v>154</v>
      </c>
    </row>
    <row r="149" spans="1:13" x14ac:dyDescent="0.25">
      <c r="A149" s="9">
        <v>145</v>
      </c>
      <c r="B149" s="2" t="s">
        <v>23</v>
      </c>
      <c r="C149" s="2" t="s">
        <v>14</v>
      </c>
      <c r="D149" s="2" t="s">
        <v>24</v>
      </c>
      <c r="E149" s="2" t="s">
        <v>25</v>
      </c>
      <c r="F149" s="5">
        <v>22500000</v>
      </c>
      <c r="G149" s="2" t="s">
        <v>17</v>
      </c>
      <c r="H149" s="2">
        <v>2</v>
      </c>
      <c r="I149" s="11">
        <v>4</v>
      </c>
      <c r="J149" s="2">
        <v>2</v>
      </c>
      <c r="K149" s="2">
        <v>40</v>
      </c>
      <c r="L149" s="11" t="s">
        <v>727</v>
      </c>
      <c r="M149" s="11">
        <f t="shared" si="2"/>
        <v>155</v>
      </c>
    </row>
    <row r="150" spans="1:13" x14ac:dyDescent="0.25">
      <c r="A150" s="9">
        <v>147</v>
      </c>
      <c r="B150" s="2" t="s">
        <v>369</v>
      </c>
      <c r="C150" s="2" t="s">
        <v>314</v>
      </c>
      <c r="D150" s="2" t="s">
        <v>370</v>
      </c>
      <c r="E150" s="2" t="s">
        <v>316</v>
      </c>
      <c r="F150" s="5">
        <v>22000000</v>
      </c>
      <c r="G150" s="2" t="s">
        <v>243</v>
      </c>
      <c r="H150" s="2">
        <v>2</v>
      </c>
      <c r="I150" s="11">
        <v>4</v>
      </c>
      <c r="J150" s="2">
        <v>2</v>
      </c>
      <c r="K150" s="2">
        <v>41</v>
      </c>
      <c r="L150" s="11" t="s">
        <v>728</v>
      </c>
      <c r="M150" s="11">
        <f t="shared" si="2"/>
        <v>156</v>
      </c>
    </row>
    <row r="151" spans="1:13" x14ac:dyDescent="0.25">
      <c r="A151" s="10">
        <v>148</v>
      </c>
      <c r="B151" s="7" t="s">
        <v>229</v>
      </c>
      <c r="C151" s="7" t="s">
        <v>46</v>
      </c>
      <c r="D151" s="7" t="s">
        <v>47</v>
      </c>
      <c r="E151" s="7" t="s">
        <v>230</v>
      </c>
      <c r="F151" s="8">
        <v>16730000</v>
      </c>
      <c r="G151" s="7" t="s">
        <v>102</v>
      </c>
      <c r="H151" s="7">
        <v>2</v>
      </c>
      <c r="I151" s="12">
        <v>4</v>
      </c>
      <c r="J151" s="7">
        <v>2</v>
      </c>
      <c r="K151" s="7">
        <v>42</v>
      </c>
      <c r="L151" s="12" t="s">
        <v>729</v>
      </c>
      <c r="M151" s="12">
        <f t="shared" si="2"/>
        <v>158</v>
      </c>
    </row>
    <row r="152" spans="1:13" x14ac:dyDescent="0.25">
      <c r="A152" s="9">
        <v>156</v>
      </c>
      <c r="B152" s="2" t="s">
        <v>132</v>
      </c>
      <c r="C152" s="2" t="s">
        <v>133</v>
      </c>
      <c r="D152" s="2" t="s">
        <v>134</v>
      </c>
      <c r="E152" s="2" t="s">
        <v>135</v>
      </c>
      <c r="F152" s="5">
        <v>5000000</v>
      </c>
      <c r="G152" s="2" t="s">
        <v>35</v>
      </c>
      <c r="H152" s="2">
        <v>2</v>
      </c>
      <c r="I152" s="11">
        <v>5</v>
      </c>
      <c r="J152" s="2">
        <v>2</v>
      </c>
      <c r="K152" s="2">
        <v>43</v>
      </c>
      <c r="L152" s="11" t="s">
        <v>730</v>
      </c>
      <c r="M152" s="11">
        <f t="shared" si="2"/>
        <v>159</v>
      </c>
    </row>
    <row r="153" spans="1:13" x14ac:dyDescent="0.25">
      <c r="A153" s="9">
        <v>159</v>
      </c>
      <c r="B153" s="2" t="s">
        <v>489</v>
      </c>
      <c r="C153" s="2" t="s">
        <v>435</v>
      </c>
      <c r="D153" s="2" t="s">
        <v>490</v>
      </c>
      <c r="E153" s="2" t="s">
        <v>77</v>
      </c>
      <c r="F153" s="5">
        <v>33000000</v>
      </c>
      <c r="G153" s="2" t="s">
        <v>67</v>
      </c>
      <c r="H153" s="2">
        <v>2</v>
      </c>
      <c r="I153" s="11">
        <v>4</v>
      </c>
      <c r="J153" s="2">
        <v>2</v>
      </c>
      <c r="K153" s="2">
        <v>44</v>
      </c>
      <c r="L153" s="11" t="s">
        <v>731</v>
      </c>
      <c r="M153" s="11">
        <f t="shared" si="2"/>
        <v>160</v>
      </c>
    </row>
    <row r="154" spans="1:13" x14ac:dyDescent="0.25">
      <c r="A154" s="10">
        <v>162</v>
      </c>
      <c r="B154" s="7" t="s">
        <v>443</v>
      </c>
      <c r="C154" s="7" t="s">
        <v>46</v>
      </c>
      <c r="D154" s="7" t="s">
        <v>47</v>
      </c>
      <c r="E154" s="7" t="s">
        <v>185</v>
      </c>
      <c r="F154" s="8">
        <v>28000000</v>
      </c>
      <c r="G154" s="7" t="s">
        <v>35</v>
      </c>
      <c r="H154" s="7">
        <v>2</v>
      </c>
      <c r="I154" s="12">
        <v>4</v>
      </c>
      <c r="J154" s="7">
        <v>2</v>
      </c>
      <c r="K154" s="7">
        <v>45</v>
      </c>
      <c r="L154" s="12" t="s">
        <v>732</v>
      </c>
      <c r="M154" s="12">
        <f t="shared" si="2"/>
        <v>161</v>
      </c>
    </row>
    <row r="155" spans="1:13" ht="17.25" x14ac:dyDescent="0.25">
      <c r="A155" s="9">
        <v>164</v>
      </c>
      <c r="B155" s="2" t="s">
        <v>463</v>
      </c>
      <c r="C155" s="2" t="s">
        <v>384</v>
      </c>
      <c r="D155" s="2" t="s">
        <v>464</v>
      </c>
      <c r="E155" s="2" t="s">
        <v>465</v>
      </c>
      <c r="F155" s="5">
        <v>52000000</v>
      </c>
      <c r="G155" s="2" t="s">
        <v>35</v>
      </c>
      <c r="H155" s="2">
        <v>2</v>
      </c>
      <c r="I155" s="11">
        <v>4</v>
      </c>
      <c r="J155" s="2">
        <v>2</v>
      </c>
      <c r="K155" s="2">
        <v>46</v>
      </c>
      <c r="L155" s="11" t="s">
        <v>733</v>
      </c>
      <c r="M155" s="11">
        <f t="shared" si="2"/>
        <v>162</v>
      </c>
    </row>
    <row r="156" spans="1:13" x14ac:dyDescent="0.25">
      <c r="A156" s="10">
        <v>168</v>
      </c>
      <c r="B156" s="7" t="s">
        <v>341</v>
      </c>
      <c r="C156" s="7" t="s">
        <v>46</v>
      </c>
      <c r="D156" s="7" t="s">
        <v>47</v>
      </c>
      <c r="E156" s="7" t="s">
        <v>58</v>
      </c>
      <c r="F156" s="8">
        <v>40000000</v>
      </c>
      <c r="G156" s="7" t="s">
        <v>35</v>
      </c>
      <c r="H156" s="7">
        <v>2</v>
      </c>
      <c r="I156" s="12">
        <v>4</v>
      </c>
      <c r="J156" s="7">
        <v>2</v>
      </c>
      <c r="K156" s="7">
        <v>47</v>
      </c>
      <c r="L156" s="12" t="s">
        <v>734</v>
      </c>
      <c r="M156" s="12">
        <f t="shared" si="2"/>
        <v>163</v>
      </c>
    </row>
    <row r="157" spans="1:13" x14ac:dyDescent="0.25">
      <c r="A157" s="10">
        <v>169</v>
      </c>
      <c r="B157" s="7" t="s">
        <v>482</v>
      </c>
      <c r="C157" s="7" t="s">
        <v>46</v>
      </c>
      <c r="D157" s="7" t="s">
        <v>47</v>
      </c>
      <c r="E157" s="7" t="s">
        <v>483</v>
      </c>
      <c r="F157" s="8">
        <v>40000000</v>
      </c>
      <c r="G157" s="7" t="s">
        <v>67</v>
      </c>
      <c r="H157" s="7">
        <v>2</v>
      </c>
      <c r="I157" s="12">
        <v>4</v>
      </c>
      <c r="J157" s="7">
        <v>2</v>
      </c>
      <c r="K157" s="7">
        <v>48</v>
      </c>
      <c r="L157" s="12" t="s">
        <v>735</v>
      </c>
      <c r="M157" s="12">
        <f t="shared" si="2"/>
        <v>164</v>
      </c>
    </row>
    <row r="158" spans="1:13" x14ac:dyDescent="0.25">
      <c r="A158" s="9">
        <v>170</v>
      </c>
      <c r="B158" s="2" t="s">
        <v>123</v>
      </c>
      <c r="C158" s="2" t="s">
        <v>96</v>
      </c>
      <c r="D158" s="2" t="s">
        <v>124</v>
      </c>
      <c r="E158" s="2" t="s">
        <v>94</v>
      </c>
      <c r="F158" s="5">
        <v>27000000</v>
      </c>
      <c r="G158" s="2" t="s">
        <v>17</v>
      </c>
      <c r="H158" s="2">
        <v>2</v>
      </c>
      <c r="I158" s="11">
        <v>5</v>
      </c>
      <c r="J158" s="2">
        <v>2</v>
      </c>
      <c r="K158" s="2">
        <v>49</v>
      </c>
      <c r="L158" s="11" t="s">
        <v>736</v>
      </c>
      <c r="M158" s="11">
        <f t="shared" si="2"/>
        <v>165</v>
      </c>
    </row>
    <row r="159" spans="1:13" x14ac:dyDescent="0.25">
      <c r="A159" s="9">
        <v>175</v>
      </c>
      <c r="B159" s="2" t="s">
        <v>383</v>
      </c>
      <c r="C159" s="2" t="s">
        <v>384</v>
      </c>
      <c r="D159" s="2" t="s">
        <v>385</v>
      </c>
      <c r="E159" s="2" t="s">
        <v>58</v>
      </c>
      <c r="F159" s="5">
        <v>50000000</v>
      </c>
      <c r="G159" s="2" t="s">
        <v>35</v>
      </c>
      <c r="H159" s="2">
        <v>2</v>
      </c>
      <c r="I159" s="11">
        <v>4</v>
      </c>
      <c r="J159" s="2">
        <v>2</v>
      </c>
      <c r="K159" s="2">
        <v>50</v>
      </c>
      <c r="L159" s="11" t="s">
        <v>737</v>
      </c>
      <c r="M159" s="11">
        <f t="shared" si="2"/>
        <v>166</v>
      </c>
    </row>
    <row r="160" spans="1:13" x14ac:dyDescent="0.25">
      <c r="A160" s="9">
        <v>178</v>
      </c>
      <c r="B160" s="2" t="s">
        <v>346</v>
      </c>
      <c r="C160" s="2" t="s">
        <v>51</v>
      </c>
      <c r="D160" s="2" t="s">
        <v>347</v>
      </c>
      <c r="E160" s="2" t="s">
        <v>53</v>
      </c>
      <c r="F160" s="5">
        <v>30000000</v>
      </c>
      <c r="G160" s="2" t="s">
        <v>17</v>
      </c>
      <c r="H160" s="2">
        <v>2</v>
      </c>
      <c r="I160" s="11">
        <v>4</v>
      </c>
      <c r="J160" s="2">
        <v>2</v>
      </c>
      <c r="K160" s="2">
        <v>51</v>
      </c>
      <c r="L160" s="11" t="s">
        <v>738</v>
      </c>
      <c r="M160" s="11">
        <f t="shared" si="2"/>
        <v>167</v>
      </c>
    </row>
    <row r="161" spans="1:13" x14ac:dyDescent="0.25">
      <c r="A161" s="10">
        <v>180</v>
      </c>
      <c r="B161" s="7" t="s">
        <v>57</v>
      </c>
      <c r="C161" s="7" t="s">
        <v>46</v>
      </c>
      <c r="D161" s="7" t="s">
        <v>47</v>
      </c>
      <c r="E161" s="7" t="s">
        <v>58</v>
      </c>
      <c r="F161" s="8">
        <v>50000000</v>
      </c>
      <c r="G161" s="7" t="s">
        <v>35</v>
      </c>
      <c r="H161" s="7">
        <v>2</v>
      </c>
      <c r="I161" s="12">
        <v>4</v>
      </c>
      <c r="J161" s="7">
        <v>2</v>
      </c>
      <c r="K161" s="7">
        <v>52</v>
      </c>
      <c r="L161" s="12" t="s">
        <v>739</v>
      </c>
      <c r="M161" s="12">
        <f t="shared" si="2"/>
        <v>168</v>
      </c>
    </row>
    <row r="162" spans="1:13" x14ac:dyDescent="0.25">
      <c r="A162" s="9">
        <v>184</v>
      </c>
      <c r="B162" s="2" t="s">
        <v>434</v>
      </c>
      <c r="C162" s="2" t="s">
        <v>435</v>
      </c>
      <c r="D162" s="2" t="s">
        <v>436</v>
      </c>
      <c r="E162" s="2" t="s">
        <v>77</v>
      </c>
      <c r="F162" s="5">
        <v>50000000</v>
      </c>
      <c r="G162" s="2" t="s">
        <v>67</v>
      </c>
      <c r="H162" s="2">
        <v>2</v>
      </c>
      <c r="I162" s="11">
        <v>4</v>
      </c>
      <c r="J162" s="2">
        <v>2</v>
      </c>
      <c r="K162" s="2">
        <v>53</v>
      </c>
      <c r="L162" s="11" t="s">
        <v>740</v>
      </c>
      <c r="M162" s="11">
        <f t="shared" si="2"/>
        <v>169</v>
      </c>
    </row>
    <row r="163" spans="1:13" x14ac:dyDescent="0.25">
      <c r="A163" s="10">
        <v>186</v>
      </c>
      <c r="B163" s="7" t="s">
        <v>228</v>
      </c>
      <c r="C163" s="7" t="s">
        <v>46</v>
      </c>
      <c r="D163" s="7" t="s">
        <v>47</v>
      </c>
      <c r="E163" s="7" t="s">
        <v>53</v>
      </c>
      <c r="F163" s="8">
        <v>15000000</v>
      </c>
      <c r="G163" s="7" t="s">
        <v>17</v>
      </c>
      <c r="H163" s="7">
        <v>2</v>
      </c>
      <c r="I163" s="12">
        <v>4</v>
      </c>
      <c r="J163" s="7">
        <v>2</v>
      </c>
      <c r="K163" s="7">
        <v>54</v>
      </c>
      <c r="L163" s="12" t="s">
        <v>741</v>
      </c>
      <c r="M163" s="12">
        <f t="shared" si="2"/>
        <v>170</v>
      </c>
    </row>
    <row r="164" spans="1:13" x14ac:dyDescent="0.25">
      <c r="A164" s="9">
        <v>188</v>
      </c>
      <c r="B164" s="2" t="s">
        <v>422</v>
      </c>
      <c r="C164" s="2" t="s">
        <v>416</v>
      </c>
      <c r="D164" s="2" t="s">
        <v>423</v>
      </c>
      <c r="E164" s="2" t="s">
        <v>101</v>
      </c>
      <c r="F164" s="5">
        <v>20600000</v>
      </c>
      <c r="G164" s="2" t="s">
        <v>102</v>
      </c>
      <c r="H164" s="2">
        <v>2</v>
      </c>
      <c r="I164" s="11">
        <v>4</v>
      </c>
      <c r="J164" s="2">
        <v>2</v>
      </c>
      <c r="K164" s="2">
        <v>55</v>
      </c>
      <c r="L164" s="11" t="s">
        <v>742</v>
      </c>
      <c r="M164" s="11">
        <f t="shared" si="2"/>
        <v>171</v>
      </c>
    </row>
    <row r="165" spans="1:13" x14ac:dyDescent="0.25">
      <c r="A165" s="10">
        <v>190</v>
      </c>
      <c r="B165" s="7" t="s">
        <v>231</v>
      </c>
      <c r="C165" s="7" t="s">
        <v>46</v>
      </c>
      <c r="D165" s="7" t="s">
        <v>47</v>
      </c>
      <c r="E165" s="7" t="s">
        <v>232</v>
      </c>
      <c r="F165" s="8">
        <v>13730000</v>
      </c>
      <c r="G165" s="7" t="s">
        <v>233</v>
      </c>
      <c r="H165" s="7">
        <v>2</v>
      </c>
      <c r="I165" s="12">
        <v>4</v>
      </c>
      <c r="J165" s="7">
        <v>2</v>
      </c>
      <c r="K165" s="7">
        <v>56</v>
      </c>
      <c r="L165" s="12" t="s">
        <v>743</v>
      </c>
      <c r="M165" s="12">
        <f t="shared" si="2"/>
        <v>172</v>
      </c>
    </row>
    <row r="166" spans="1:13" x14ac:dyDescent="0.25">
      <c r="A166" s="9">
        <v>12</v>
      </c>
      <c r="B166" s="2" t="s">
        <v>121</v>
      </c>
      <c r="C166" s="2" t="s">
        <v>96</v>
      </c>
      <c r="D166" s="2" t="s">
        <v>122</v>
      </c>
      <c r="E166" s="2" t="s">
        <v>120</v>
      </c>
      <c r="F166" s="5">
        <v>50000000</v>
      </c>
      <c r="G166" s="2" t="s">
        <v>17</v>
      </c>
      <c r="H166" s="2">
        <v>3</v>
      </c>
      <c r="I166" s="11">
        <v>5</v>
      </c>
      <c r="J166" s="2">
        <v>3</v>
      </c>
      <c r="K166" s="2">
        <v>1</v>
      </c>
      <c r="L166" s="11" t="s">
        <v>744</v>
      </c>
      <c r="M166" s="11">
        <f t="shared" si="2"/>
        <v>173</v>
      </c>
    </row>
    <row r="167" spans="1:13" x14ac:dyDescent="0.25">
      <c r="A167" s="9">
        <v>13</v>
      </c>
      <c r="B167" s="2" t="s">
        <v>247</v>
      </c>
      <c r="C167" s="2" t="s">
        <v>169</v>
      </c>
      <c r="D167" s="2" t="s">
        <v>248</v>
      </c>
      <c r="E167" s="2" t="s">
        <v>171</v>
      </c>
      <c r="F167" s="5">
        <v>20000000</v>
      </c>
      <c r="G167" s="2" t="s">
        <v>172</v>
      </c>
      <c r="H167" s="2">
        <v>3</v>
      </c>
      <c r="I167" s="11">
        <v>4</v>
      </c>
      <c r="J167" s="2">
        <v>3</v>
      </c>
      <c r="K167" s="2">
        <v>2</v>
      </c>
      <c r="L167" s="11" t="s">
        <v>745</v>
      </c>
      <c r="M167" s="11">
        <f t="shared" si="2"/>
        <v>174</v>
      </c>
    </row>
    <row r="168" spans="1:13" x14ac:dyDescent="0.25">
      <c r="A168" s="9">
        <v>27</v>
      </c>
      <c r="B168" s="2" t="s">
        <v>212</v>
      </c>
      <c r="C168" s="2" t="s">
        <v>72</v>
      </c>
      <c r="D168" s="2" t="s">
        <v>213</v>
      </c>
      <c r="E168" s="2" t="s">
        <v>77</v>
      </c>
      <c r="F168" s="5">
        <v>20000000</v>
      </c>
      <c r="G168" s="2" t="s">
        <v>67</v>
      </c>
      <c r="H168" s="2">
        <v>3</v>
      </c>
      <c r="I168" s="11">
        <v>4</v>
      </c>
      <c r="J168" s="2">
        <v>3</v>
      </c>
      <c r="K168" s="2">
        <v>3</v>
      </c>
      <c r="L168" s="11" t="s">
        <v>746</v>
      </c>
      <c r="M168" s="11">
        <f t="shared" si="2"/>
        <v>175</v>
      </c>
    </row>
    <row r="169" spans="1:13" x14ac:dyDescent="0.25">
      <c r="A169" s="9">
        <v>31</v>
      </c>
      <c r="B169" s="2" t="s">
        <v>173</v>
      </c>
      <c r="C169" s="2" t="s">
        <v>174</v>
      </c>
      <c r="D169" s="2" t="s">
        <v>175</v>
      </c>
      <c r="E169" s="2" t="s">
        <v>176</v>
      </c>
      <c r="F169" s="5">
        <v>40000000</v>
      </c>
      <c r="G169" s="2" t="s">
        <v>102</v>
      </c>
      <c r="H169" s="2">
        <v>3</v>
      </c>
      <c r="I169" s="11">
        <v>5</v>
      </c>
      <c r="J169" s="2">
        <v>3</v>
      </c>
      <c r="K169" s="2">
        <v>4</v>
      </c>
      <c r="L169" s="11" t="s">
        <v>747</v>
      </c>
      <c r="M169" s="11">
        <f t="shared" si="2"/>
        <v>176</v>
      </c>
    </row>
    <row r="170" spans="1:13" x14ac:dyDescent="0.25">
      <c r="A170" s="9">
        <v>42</v>
      </c>
      <c r="B170" s="2" t="s">
        <v>518</v>
      </c>
      <c r="C170" s="2" t="s">
        <v>519</v>
      </c>
      <c r="D170" s="2" t="s">
        <v>520</v>
      </c>
      <c r="E170" s="2" t="s">
        <v>16</v>
      </c>
      <c r="F170" s="5">
        <v>10000000</v>
      </c>
      <c r="G170" s="2" t="s">
        <v>17</v>
      </c>
      <c r="H170" s="2">
        <v>3</v>
      </c>
      <c r="I170" s="11">
        <v>5</v>
      </c>
      <c r="J170" s="2">
        <v>3</v>
      </c>
      <c r="K170" s="2">
        <v>5</v>
      </c>
      <c r="L170" s="11" t="s">
        <v>748</v>
      </c>
      <c r="M170" s="11">
        <f t="shared" si="2"/>
        <v>177</v>
      </c>
    </row>
    <row r="171" spans="1:13" x14ac:dyDescent="0.25">
      <c r="A171" s="9">
        <v>54</v>
      </c>
      <c r="B171" s="2" t="s">
        <v>129</v>
      </c>
      <c r="C171" s="2" t="s">
        <v>109</v>
      </c>
      <c r="D171" s="2" t="s">
        <v>130</v>
      </c>
      <c r="E171" s="2" t="s">
        <v>131</v>
      </c>
      <c r="F171" s="5">
        <v>40000000</v>
      </c>
      <c r="G171" s="2" t="s">
        <v>112</v>
      </c>
      <c r="H171" s="2">
        <v>3</v>
      </c>
      <c r="I171" s="11">
        <v>5</v>
      </c>
      <c r="J171" s="2">
        <v>3</v>
      </c>
      <c r="K171" s="2">
        <v>6</v>
      </c>
      <c r="L171" s="11" t="s">
        <v>749</v>
      </c>
      <c r="M171" s="11">
        <f t="shared" si="2"/>
        <v>178</v>
      </c>
    </row>
    <row r="172" spans="1:13" x14ac:dyDescent="0.25">
      <c r="A172" s="9">
        <v>61</v>
      </c>
      <c r="B172" s="2" t="s">
        <v>203</v>
      </c>
      <c r="C172" s="2" t="s">
        <v>204</v>
      </c>
      <c r="D172" s="2" t="s">
        <v>205</v>
      </c>
      <c r="E172" s="2" t="s">
        <v>77</v>
      </c>
      <c r="F172" s="5">
        <v>29500000</v>
      </c>
      <c r="G172" s="2" t="s">
        <v>67</v>
      </c>
      <c r="H172" s="2">
        <v>3</v>
      </c>
      <c r="I172" s="11">
        <v>4</v>
      </c>
      <c r="J172" s="2">
        <v>3</v>
      </c>
      <c r="K172" s="2">
        <v>7</v>
      </c>
      <c r="L172" s="11" t="s">
        <v>750</v>
      </c>
      <c r="M172" s="11">
        <f t="shared" si="2"/>
        <v>179</v>
      </c>
    </row>
    <row r="173" spans="1:13" x14ac:dyDescent="0.25">
      <c r="A173" s="9">
        <v>84</v>
      </c>
      <c r="B173" s="2" t="s">
        <v>313</v>
      </c>
      <c r="C173" s="2" t="s">
        <v>314</v>
      </c>
      <c r="D173" s="2" t="s">
        <v>315</v>
      </c>
      <c r="E173" s="2" t="s">
        <v>316</v>
      </c>
      <c r="F173" s="5">
        <v>15000000</v>
      </c>
      <c r="G173" s="2" t="s">
        <v>243</v>
      </c>
      <c r="H173" s="2">
        <v>3</v>
      </c>
      <c r="I173" s="11">
        <v>4</v>
      </c>
      <c r="J173" s="2">
        <v>3</v>
      </c>
      <c r="K173" s="2">
        <v>8</v>
      </c>
      <c r="L173" s="11" t="s">
        <v>751</v>
      </c>
      <c r="M173" s="11">
        <f t="shared" si="2"/>
        <v>180</v>
      </c>
    </row>
    <row r="174" spans="1:13" x14ac:dyDescent="0.25">
      <c r="A174" s="9">
        <v>86</v>
      </c>
      <c r="B174" s="2" t="s">
        <v>363</v>
      </c>
      <c r="C174" s="2" t="s">
        <v>104</v>
      </c>
      <c r="D174" s="2" t="s">
        <v>364</v>
      </c>
      <c r="E174" s="2" t="s">
        <v>77</v>
      </c>
      <c r="F174" s="5">
        <v>40000000</v>
      </c>
      <c r="G174" s="2" t="s">
        <v>67</v>
      </c>
      <c r="H174" s="2">
        <v>3</v>
      </c>
      <c r="I174" s="11">
        <v>5</v>
      </c>
      <c r="J174" s="2">
        <v>3</v>
      </c>
      <c r="K174" s="2">
        <v>9</v>
      </c>
      <c r="L174" s="11" t="s">
        <v>752</v>
      </c>
      <c r="M174" s="11">
        <f t="shared" si="2"/>
        <v>181</v>
      </c>
    </row>
    <row r="175" spans="1:13" x14ac:dyDescent="0.25">
      <c r="A175" s="9">
        <v>118</v>
      </c>
      <c r="B175" s="2" t="s">
        <v>206</v>
      </c>
      <c r="C175" s="2" t="s">
        <v>204</v>
      </c>
      <c r="D175" s="2" t="s">
        <v>207</v>
      </c>
      <c r="E175" s="2" t="s">
        <v>77</v>
      </c>
      <c r="F175" s="5">
        <v>32500000</v>
      </c>
      <c r="G175" s="2" t="s">
        <v>67</v>
      </c>
      <c r="H175" s="2">
        <v>3</v>
      </c>
      <c r="I175" s="11">
        <v>4</v>
      </c>
      <c r="J175" s="2">
        <v>3</v>
      </c>
      <c r="K175" s="2">
        <v>10</v>
      </c>
      <c r="L175" s="11" t="s">
        <v>753</v>
      </c>
      <c r="M175" s="11">
        <f t="shared" si="2"/>
        <v>183</v>
      </c>
    </row>
    <row r="176" spans="1:13" ht="17.25" x14ac:dyDescent="0.25">
      <c r="A176" s="9">
        <v>121</v>
      </c>
      <c r="B176" s="2" t="s">
        <v>365</v>
      </c>
      <c r="C176" s="2" t="s">
        <v>366</v>
      </c>
      <c r="D176" s="2" t="s">
        <v>367</v>
      </c>
      <c r="E176" s="2" t="s">
        <v>368</v>
      </c>
      <c r="F176" s="5">
        <v>52000000</v>
      </c>
      <c r="G176" s="2" t="s">
        <v>35</v>
      </c>
      <c r="H176" s="2">
        <v>3</v>
      </c>
      <c r="I176" s="11">
        <v>5</v>
      </c>
      <c r="J176" s="2">
        <v>3</v>
      </c>
      <c r="K176" s="2">
        <v>11</v>
      </c>
      <c r="L176" s="11" t="s">
        <v>754</v>
      </c>
      <c r="M176" s="11">
        <f t="shared" si="2"/>
        <v>184</v>
      </c>
    </row>
    <row r="177" spans="1:13" x14ac:dyDescent="0.25">
      <c r="A177" s="9">
        <v>128</v>
      </c>
      <c r="B177" s="2" t="s">
        <v>118</v>
      </c>
      <c r="C177" s="2" t="s">
        <v>96</v>
      </c>
      <c r="D177" s="2" t="s">
        <v>119</v>
      </c>
      <c r="E177" s="2" t="s">
        <v>120</v>
      </c>
      <c r="F177" s="5">
        <v>50000000</v>
      </c>
      <c r="G177" s="2" t="s">
        <v>17</v>
      </c>
      <c r="H177" s="2">
        <v>3</v>
      </c>
      <c r="I177" s="11">
        <v>5</v>
      </c>
      <c r="J177" s="2">
        <v>3</v>
      </c>
      <c r="K177" s="2">
        <v>12</v>
      </c>
      <c r="L177" s="11" t="s">
        <v>755</v>
      </c>
      <c r="M177" s="11">
        <f t="shared" si="2"/>
        <v>185</v>
      </c>
    </row>
    <row r="178" spans="1:13" x14ac:dyDescent="0.25">
      <c r="A178" s="9">
        <v>135</v>
      </c>
      <c r="B178" s="2" t="s">
        <v>91</v>
      </c>
      <c r="C178" s="2" t="s">
        <v>92</v>
      </c>
      <c r="D178" s="2" t="s">
        <v>93</v>
      </c>
      <c r="E178" s="2" t="s">
        <v>94</v>
      </c>
      <c r="F178" s="5">
        <v>40000000</v>
      </c>
      <c r="G178" s="2" t="s">
        <v>17</v>
      </c>
      <c r="H178" s="2">
        <v>3</v>
      </c>
      <c r="I178" s="11">
        <v>5</v>
      </c>
      <c r="J178" s="2">
        <v>3</v>
      </c>
      <c r="K178" s="2">
        <v>13</v>
      </c>
      <c r="L178" s="11" t="s">
        <v>756</v>
      </c>
      <c r="M178" s="11">
        <f t="shared" si="2"/>
        <v>186</v>
      </c>
    </row>
    <row r="179" spans="1:13" x14ac:dyDescent="0.25">
      <c r="A179" s="9">
        <v>153</v>
      </c>
      <c r="B179" s="2" t="s">
        <v>198</v>
      </c>
      <c r="C179" s="2" t="s">
        <v>174</v>
      </c>
      <c r="D179" s="2" t="s">
        <v>199</v>
      </c>
      <c r="E179" s="2" t="s">
        <v>176</v>
      </c>
      <c r="F179" s="5">
        <v>50000000</v>
      </c>
      <c r="G179" s="2" t="s">
        <v>102</v>
      </c>
      <c r="H179" s="2">
        <v>3</v>
      </c>
      <c r="I179" s="11">
        <v>5</v>
      </c>
      <c r="J179" s="2">
        <v>3</v>
      </c>
      <c r="K179" s="2">
        <v>14</v>
      </c>
      <c r="L179" s="11" t="s">
        <v>757</v>
      </c>
      <c r="M179" s="11">
        <f t="shared" si="2"/>
        <v>187</v>
      </c>
    </row>
    <row r="180" spans="1:13" x14ac:dyDescent="0.25">
      <c r="A180" s="9">
        <v>155</v>
      </c>
      <c r="B180" s="2" t="s">
        <v>160</v>
      </c>
      <c r="C180" s="2" t="s">
        <v>161</v>
      </c>
      <c r="D180" s="2" t="s">
        <v>162</v>
      </c>
      <c r="E180" s="2" t="s">
        <v>101</v>
      </c>
      <c r="F180" s="5">
        <v>50000000</v>
      </c>
      <c r="G180" s="2" t="s">
        <v>102</v>
      </c>
      <c r="H180" s="2">
        <v>3</v>
      </c>
      <c r="I180" s="11">
        <v>4</v>
      </c>
      <c r="J180" s="2">
        <v>3</v>
      </c>
      <c r="K180" s="2">
        <v>15</v>
      </c>
      <c r="L180" s="11" t="s">
        <v>758</v>
      </c>
      <c r="M180" s="11">
        <f t="shared" si="2"/>
        <v>188</v>
      </c>
    </row>
    <row r="181" spans="1:13" x14ac:dyDescent="0.25">
      <c r="A181" s="9">
        <v>172</v>
      </c>
      <c r="B181" s="2" t="s">
        <v>196</v>
      </c>
      <c r="C181" s="2" t="s">
        <v>104</v>
      </c>
      <c r="D181" s="2" t="s">
        <v>197</v>
      </c>
      <c r="E181" s="2" t="s">
        <v>77</v>
      </c>
      <c r="F181" s="5">
        <v>50000000</v>
      </c>
      <c r="G181" s="2" t="s">
        <v>67</v>
      </c>
      <c r="H181" s="2">
        <v>3</v>
      </c>
      <c r="I181" s="11">
        <v>5</v>
      </c>
      <c r="J181" s="2">
        <v>3</v>
      </c>
      <c r="K181" s="2">
        <v>16</v>
      </c>
      <c r="L181" s="11" t="s">
        <v>759</v>
      </c>
      <c r="M181" s="11">
        <f t="shared" si="2"/>
        <v>189</v>
      </c>
    </row>
    <row r="182" spans="1:13" x14ac:dyDescent="0.25">
      <c r="A182" s="9">
        <v>179</v>
      </c>
      <c r="B182" s="2" t="s">
        <v>113</v>
      </c>
      <c r="C182" s="2" t="s">
        <v>104</v>
      </c>
      <c r="D182" s="2" t="s">
        <v>114</v>
      </c>
      <c r="E182" s="2" t="s">
        <v>77</v>
      </c>
      <c r="F182" s="5">
        <v>50000000</v>
      </c>
      <c r="G182" s="2" t="s">
        <v>67</v>
      </c>
      <c r="H182" s="2">
        <v>3</v>
      </c>
      <c r="I182" s="11">
        <v>5</v>
      </c>
      <c r="J182" s="2">
        <v>3</v>
      </c>
      <c r="K182" s="2">
        <v>17</v>
      </c>
      <c r="L182" s="11" t="s">
        <v>760</v>
      </c>
      <c r="M182" s="11">
        <f t="shared" si="2"/>
        <v>190</v>
      </c>
    </row>
    <row r="183" spans="1:13" s="27" customFormat="1" x14ac:dyDescent="0.25">
      <c r="A183" s="23">
        <v>17</v>
      </c>
      <c r="B183" s="24" t="s">
        <v>41</v>
      </c>
      <c r="C183" s="24" t="s">
        <v>42</v>
      </c>
      <c r="D183" s="24" t="s">
        <v>43</v>
      </c>
      <c r="E183" s="24" t="s">
        <v>44</v>
      </c>
      <c r="F183" s="25">
        <v>100000000</v>
      </c>
      <c r="G183" s="24" t="s">
        <v>40</v>
      </c>
      <c r="H183" s="24" t="s">
        <v>40</v>
      </c>
      <c r="I183" s="26">
        <v>5</v>
      </c>
      <c r="J183" s="24" t="s">
        <v>40</v>
      </c>
      <c r="K183" s="24">
        <v>1</v>
      </c>
      <c r="L183" s="26" t="s">
        <v>761</v>
      </c>
      <c r="M183" s="26">
        <f>Table911[[#This Row],[Lottery Number]]</f>
        <v>17</v>
      </c>
    </row>
    <row r="184" spans="1:13" s="27" customFormat="1" x14ac:dyDescent="0.25">
      <c r="A184" s="23">
        <v>47</v>
      </c>
      <c r="B184" s="24" t="s">
        <v>351</v>
      </c>
      <c r="C184" s="24" t="s">
        <v>326</v>
      </c>
      <c r="D184" s="24" t="s">
        <v>352</v>
      </c>
      <c r="E184" s="24" t="s">
        <v>353</v>
      </c>
      <c r="F184" s="25">
        <v>46000000</v>
      </c>
      <c r="G184" s="24" t="s">
        <v>40</v>
      </c>
      <c r="H184" s="24" t="s">
        <v>40</v>
      </c>
      <c r="I184" s="26">
        <v>5</v>
      </c>
      <c r="J184" s="24" t="s">
        <v>40</v>
      </c>
      <c r="K184" s="24">
        <v>2</v>
      </c>
      <c r="L184" s="26" t="s">
        <v>762</v>
      </c>
      <c r="M184" s="26">
        <f>Table911[[#This Row],[Lottery Number]]</f>
        <v>47</v>
      </c>
    </row>
    <row r="185" spans="1:13" s="27" customFormat="1" x14ac:dyDescent="0.25">
      <c r="A185" s="23">
        <v>56</v>
      </c>
      <c r="B185" s="24" t="s">
        <v>449</v>
      </c>
      <c r="C185" s="24" t="s">
        <v>326</v>
      </c>
      <c r="D185" s="24" t="s">
        <v>450</v>
      </c>
      <c r="E185" s="24" t="s">
        <v>16</v>
      </c>
      <c r="F185" s="25">
        <v>100000000</v>
      </c>
      <c r="G185" s="24" t="s">
        <v>40</v>
      </c>
      <c r="H185" s="24" t="s">
        <v>40</v>
      </c>
      <c r="I185" s="26">
        <v>5</v>
      </c>
      <c r="J185" s="24" t="s">
        <v>40</v>
      </c>
      <c r="K185" s="24">
        <v>3</v>
      </c>
      <c r="L185" s="26" t="s">
        <v>763</v>
      </c>
      <c r="M185" s="26">
        <f>Table911[[#This Row],[Lottery Number]]</f>
        <v>56</v>
      </c>
    </row>
    <row r="186" spans="1:13" s="27" customFormat="1" x14ac:dyDescent="0.25">
      <c r="A186" s="23">
        <v>65</v>
      </c>
      <c r="B186" s="24" t="s">
        <v>325</v>
      </c>
      <c r="C186" s="24" t="s">
        <v>326</v>
      </c>
      <c r="D186" s="24" t="s">
        <v>327</v>
      </c>
      <c r="E186" s="24" t="s">
        <v>328</v>
      </c>
      <c r="F186" s="25">
        <v>100000000</v>
      </c>
      <c r="G186" s="24" t="s">
        <v>40</v>
      </c>
      <c r="H186" s="24" t="s">
        <v>40</v>
      </c>
      <c r="I186" s="26">
        <v>5</v>
      </c>
      <c r="J186" s="24" t="s">
        <v>40</v>
      </c>
      <c r="K186" s="24">
        <v>4</v>
      </c>
      <c r="L186" s="26" t="s">
        <v>764</v>
      </c>
      <c r="M186" s="26">
        <f>Table911[[#This Row],[Lottery Number]]</f>
        <v>65</v>
      </c>
    </row>
    <row r="187" spans="1:13" s="27" customFormat="1" x14ac:dyDescent="0.25">
      <c r="A187" s="23">
        <v>98</v>
      </c>
      <c r="B187" s="24" t="s">
        <v>331</v>
      </c>
      <c r="C187" s="24" t="s">
        <v>326</v>
      </c>
      <c r="D187" s="24" t="s">
        <v>332</v>
      </c>
      <c r="E187" s="24" t="s">
        <v>333</v>
      </c>
      <c r="F187" s="25">
        <v>50000000</v>
      </c>
      <c r="G187" s="24" t="s">
        <v>40</v>
      </c>
      <c r="H187" s="24" t="s">
        <v>40</v>
      </c>
      <c r="I187" s="26">
        <v>5</v>
      </c>
      <c r="J187" s="24" t="s">
        <v>40</v>
      </c>
      <c r="K187" s="24">
        <v>5</v>
      </c>
      <c r="L187" s="26" t="s">
        <v>765</v>
      </c>
      <c r="M187" s="26">
        <f>Table911[[#This Row],[Lottery Number]]</f>
        <v>98</v>
      </c>
    </row>
    <row r="188" spans="1:13" s="27" customFormat="1" x14ac:dyDescent="0.25">
      <c r="A188" s="23">
        <v>103</v>
      </c>
      <c r="B188" s="24" t="s">
        <v>356</v>
      </c>
      <c r="C188" s="24" t="s">
        <v>357</v>
      </c>
      <c r="D188" s="24" t="s">
        <v>358</v>
      </c>
      <c r="E188" s="24" t="s">
        <v>359</v>
      </c>
      <c r="F188" s="25">
        <v>80000000</v>
      </c>
      <c r="G188" s="24" t="s">
        <v>40</v>
      </c>
      <c r="H188" s="24" t="s">
        <v>40</v>
      </c>
      <c r="I188" s="26">
        <v>5</v>
      </c>
      <c r="J188" s="24" t="s">
        <v>40</v>
      </c>
      <c r="K188" s="24">
        <v>6</v>
      </c>
      <c r="L188" s="26" t="s">
        <v>766</v>
      </c>
      <c r="M188" s="26">
        <f>Table911[[#This Row],[Lottery Number]]</f>
        <v>103</v>
      </c>
    </row>
    <row r="189" spans="1:13" s="27" customFormat="1" ht="17.25" x14ac:dyDescent="0.25">
      <c r="A189" s="23">
        <v>127</v>
      </c>
      <c r="B189" s="24" t="s">
        <v>514</v>
      </c>
      <c r="C189" s="24" t="s">
        <v>515</v>
      </c>
      <c r="D189" s="24" t="s">
        <v>516</v>
      </c>
      <c r="E189" s="24" t="s">
        <v>517</v>
      </c>
      <c r="F189" s="25">
        <v>145000000</v>
      </c>
      <c r="G189" s="24" t="s">
        <v>40</v>
      </c>
      <c r="H189" s="24" t="s">
        <v>40</v>
      </c>
      <c r="I189" s="26">
        <v>5</v>
      </c>
      <c r="J189" s="24" t="s">
        <v>40</v>
      </c>
      <c r="K189" s="24">
        <v>7</v>
      </c>
      <c r="L189" s="26" t="s">
        <v>767</v>
      </c>
      <c r="M189" s="26">
        <f>Table911[[#This Row],[Lottery Number]]</f>
        <v>127</v>
      </c>
    </row>
    <row r="190" spans="1:13" s="27" customFormat="1" x14ac:dyDescent="0.25">
      <c r="A190" s="23">
        <v>133</v>
      </c>
      <c r="B190" s="24" t="s">
        <v>354</v>
      </c>
      <c r="C190" s="24" t="s">
        <v>326</v>
      </c>
      <c r="D190" s="24" t="s">
        <v>355</v>
      </c>
      <c r="E190" s="24" t="s">
        <v>290</v>
      </c>
      <c r="F190" s="25">
        <v>100000000</v>
      </c>
      <c r="G190" s="24" t="s">
        <v>40</v>
      </c>
      <c r="H190" s="24" t="s">
        <v>40</v>
      </c>
      <c r="I190" s="26">
        <v>5</v>
      </c>
      <c r="J190" s="24" t="s">
        <v>40</v>
      </c>
      <c r="K190" s="24">
        <v>8</v>
      </c>
      <c r="L190" s="26" t="s">
        <v>768</v>
      </c>
      <c r="M190" s="26">
        <f>Table911[[#This Row],[Lottery Number]]</f>
        <v>133</v>
      </c>
    </row>
    <row r="191" spans="1:13" s="27" customFormat="1" x14ac:dyDescent="0.25">
      <c r="A191" s="23">
        <v>157</v>
      </c>
      <c r="B191" s="24" t="s">
        <v>371</v>
      </c>
      <c r="C191" s="24" t="s">
        <v>372</v>
      </c>
      <c r="D191" s="24" t="s">
        <v>373</v>
      </c>
      <c r="E191" s="24" t="s">
        <v>374</v>
      </c>
      <c r="F191" s="25">
        <v>100000000</v>
      </c>
      <c r="G191" s="24" t="s">
        <v>40</v>
      </c>
      <c r="H191" s="24" t="s">
        <v>40</v>
      </c>
      <c r="I191" s="26">
        <v>5</v>
      </c>
      <c r="J191" s="24" t="s">
        <v>40</v>
      </c>
      <c r="K191" s="24">
        <v>9</v>
      </c>
      <c r="L191" s="26" t="s">
        <v>769</v>
      </c>
      <c r="M191" s="26">
        <f>Table911[[#This Row],[Lottery Number]]</f>
        <v>157</v>
      </c>
    </row>
    <row r="192" spans="1:13" s="27" customFormat="1" x14ac:dyDescent="0.25">
      <c r="A192" s="28">
        <v>182</v>
      </c>
      <c r="B192" s="29" t="s">
        <v>36</v>
      </c>
      <c r="C192" s="29" t="s">
        <v>37</v>
      </c>
      <c r="D192" s="29" t="s">
        <v>38</v>
      </c>
      <c r="E192" s="29" t="s">
        <v>39</v>
      </c>
      <c r="F192" s="30">
        <v>100000000</v>
      </c>
      <c r="G192" s="29" t="s">
        <v>40</v>
      </c>
      <c r="H192" s="29" t="s">
        <v>40</v>
      </c>
      <c r="I192" s="31">
        <v>5</v>
      </c>
      <c r="J192" s="29" t="s">
        <v>40</v>
      </c>
      <c r="K192" s="24">
        <v>10</v>
      </c>
      <c r="L192" s="31" t="s">
        <v>770</v>
      </c>
      <c r="M192" s="26">
        <f>Table911[[#This Row],[Lottery Number]]</f>
        <v>182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155A-8ED3-4513-82B1-EA4081C0B805}">
  <dimension ref="A1:M19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774</v>
      </c>
    </row>
    <row r="2" spans="1:13" x14ac:dyDescent="0.25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5" t="s">
        <v>0</v>
      </c>
      <c r="I2" s="16" t="s">
        <v>12</v>
      </c>
      <c r="J2" s="15" t="s">
        <v>4</v>
      </c>
      <c r="K2" s="15" t="s">
        <v>1</v>
      </c>
      <c r="L2" s="16" t="s">
        <v>527</v>
      </c>
      <c r="M2" s="16" t="s">
        <v>526</v>
      </c>
    </row>
    <row r="3" spans="1:13" x14ac:dyDescent="0.25">
      <c r="A3" s="9">
        <v>3</v>
      </c>
      <c r="B3" s="2" t="s">
        <v>19</v>
      </c>
      <c r="C3" s="2" t="s">
        <v>14</v>
      </c>
      <c r="D3" s="2" t="s">
        <v>20</v>
      </c>
      <c r="E3" s="2" t="s">
        <v>21</v>
      </c>
      <c r="F3" s="4">
        <v>20400000</v>
      </c>
      <c r="G3" s="2" t="s">
        <v>17</v>
      </c>
      <c r="H3" s="2" t="s">
        <v>22</v>
      </c>
      <c r="I3" s="11">
        <v>4</v>
      </c>
      <c r="J3" s="21">
        <v>1</v>
      </c>
      <c r="K3" s="21">
        <v>1</v>
      </c>
      <c r="L3" s="22" t="str">
        <f>"Priority "&amp;Table91112[[#This Row],[Clean Priority]]&amp;"/Postion "&amp;Table91112[[#This Row],[Position]]</f>
        <v>Priority 1/Postion 1</v>
      </c>
      <c r="M3" s="22">
        <v>1</v>
      </c>
    </row>
    <row r="4" spans="1:13" x14ac:dyDescent="0.25">
      <c r="A4" s="9">
        <v>4</v>
      </c>
      <c r="B4" s="2" t="s">
        <v>125</v>
      </c>
      <c r="C4" s="2" t="s">
        <v>104</v>
      </c>
      <c r="D4" s="2" t="s">
        <v>126</v>
      </c>
      <c r="E4" s="2" t="s">
        <v>77</v>
      </c>
      <c r="F4" s="5">
        <v>30000000</v>
      </c>
      <c r="G4" s="2" t="s">
        <v>67</v>
      </c>
      <c r="H4" s="2" t="s">
        <v>18</v>
      </c>
      <c r="I4" s="11">
        <v>5</v>
      </c>
      <c r="J4" s="2">
        <v>1</v>
      </c>
      <c r="K4" s="2">
        <v>2</v>
      </c>
      <c r="L4" s="11" t="str">
        <f>"Priority "&amp;Table91112[[#This Row],[Clean Priority]]&amp;"/Postion "&amp;Table91112[[#This Row],[Position]]</f>
        <v>Priority 1/Postion 2</v>
      </c>
      <c r="M4" s="11">
        <v>2</v>
      </c>
    </row>
    <row r="5" spans="1:13" x14ac:dyDescent="0.25">
      <c r="A5" s="9">
        <v>5</v>
      </c>
      <c r="B5" s="2" t="s">
        <v>60</v>
      </c>
      <c r="C5" s="2" t="s">
        <v>14</v>
      </c>
      <c r="D5" s="2" t="s">
        <v>61</v>
      </c>
      <c r="E5" s="2" t="s">
        <v>62</v>
      </c>
      <c r="F5" s="5">
        <v>50000000</v>
      </c>
      <c r="G5" s="2" t="s">
        <v>17</v>
      </c>
      <c r="H5" s="2" t="s">
        <v>22</v>
      </c>
      <c r="I5" s="11">
        <v>4</v>
      </c>
      <c r="J5" s="2">
        <v>1</v>
      </c>
      <c r="K5" s="2">
        <v>3</v>
      </c>
      <c r="L5" s="11" t="str">
        <f>"Priority "&amp;Table91112[[#This Row],[Clean Priority]]&amp;"/Postion "&amp;Table91112[[#This Row],[Position]]</f>
        <v>Priority 1/Postion 3</v>
      </c>
      <c r="M5" s="11">
        <v>3</v>
      </c>
    </row>
    <row r="6" spans="1:13" x14ac:dyDescent="0.25">
      <c r="A6" s="9">
        <v>7</v>
      </c>
      <c r="B6" s="2" t="s">
        <v>26</v>
      </c>
      <c r="C6" s="2" t="s">
        <v>14</v>
      </c>
      <c r="D6" s="2" t="s">
        <v>27</v>
      </c>
      <c r="E6" s="2" t="s">
        <v>28</v>
      </c>
      <c r="F6" s="5">
        <v>36000000</v>
      </c>
      <c r="G6" s="2" t="s">
        <v>17</v>
      </c>
      <c r="H6" s="2" t="s">
        <v>18</v>
      </c>
      <c r="I6" s="11">
        <v>4</v>
      </c>
      <c r="J6" s="2">
        <v>1</v>
      </c>
      <c r="K6" s="2">
        <v>4</v>
      </c>
      <c r="L6" s="11" t="str">
        <f>"Priority "&amp;Table91112[[#This Row],[Clean Priority]]&amp;"/Postion "&amp;Table91112[[#This Row],[Position]]</f>
        <v>Priority 1/Postion 4</v>
      </c>
      <c r="M6" s="11">
        <v>4</v>
      </c>
    </row>
    <row r="7" spans="1:13" x14ac:dyDescent="0.25">
      <c r="A7" s="10">
        <v>8</v>
      </c>
      <c r="B7" s="7" t="s">
        <v>276</v>
      </c>
      <c r="C7" s="7" t="s">
        <v>46</v>
      </c>
      <c r="D7" s="7" t="s">
        <v>47</v>
      </c>
      <c r="E7" s="7" t="s">
        <v>277</v>
      </c>
      <c r="F7" s="8">
        <v>15800000</v>
      </c>
      <c r="G7" s="7" t="s">
        <v>35</v>
      </c>
      <c r="H7" s="7" t="s">
        <v>18</v>
      </c>
      <c r="I7" s="12">
        <v>4</v>
      </c>
      <c r="J7" s="7">
        <v>1</v>
      </c>
      <c r="K7" s="7">
        <v>5</v>
      </c>
      <c r="L7" s="12" t="str">
        <f>"Priority "&amp;Table91112[[#This Row],[Clean Priority]]&amp;"/Postion "&amp;Table91112[[#This Row],[Position]]</f>
        <v>Priority 1/Postion 5</v>
      </c>
      <c r="M7" s="12">
        <v>5</v>
      </c>
    </row>
    <row r="8" spans="1:13" x14ac:dyDescent="0.25">
      <c r="A8" s="9">
        <v>9</v>
      </c>
      <c r="B8" s="2" t="s">
        <v>337</v>
      </c>
      <c r="C8" s="2" t="s">
        <v>14</v>
      </c>
      <c r="D8" s="2" t="s">
        <v>338</v>
      </c>
      <c r="E8" s="2" t="s">
        <v>16</v>
      </c>
      <c r="F8" s="5">
        <v>33000000</v>
      </c>
      <c r="G8" s="2" t="s">
        <v>17</v>
      </c>
      <c r="H8" s="2" t="s">
        <v>54</v>
      </c>
      <c r="I8" s="11">
        <v>4</v>
      </c>
      <c r="J8" s="2">
        <v>1</v>
      </c>
      <c r="K8" s="2">
        <v>6</v>
      </c>
      <c r="L8" s="11" t="str">
        <f>"Priority "&amp;Table91112[[#This Row],[Clean Priority]]&amp;"/Postion "&amp;Table91112[[#This Row],[Position]]</f>
        <v>Priority 1/Postion 6</v>
      </c>
      <c r="M8" s="11">
        <v>6</v>
      </c>
    </row>
    <row r="9" spans="1:13" x14ac:dyDescent="0.25">
      <c r="A9" s="9">
        <v>10</v>
      </c>
      <c r="B9" s="2" t="s">
        <v>323</v>
      </c>
      <c r="C9" s="2" t="s">
        <v>72</v>
      </c>
      <c r="D9" s="2" t="s">
        <v>324</v>
      </c>
      <c r="E9" s="2" t="s">
        <v>77</v>
      </c>
      <c r="F9" s="5">
        <v>18000000</v>
      </c>
      <c r="G9" s="2" t="s">
        <v>67</v>
      </c>
      <c r="H9" s="2" t="s">
        <v>54</v>
      </c>
      <c r="I9" s="11">
        <v>4</v>
      </c>
      <c r="J9" s="2">
        <v>1</v>
      </c>
      <c r="K9" s="2">
        <v>7</v>
      </c>
      <c r="L9" s="11" t="str">
        <f>"Priority "&amp;Table91112[[#This Row],[Clean Priority]]&amp;"/Postion "&amp;Table91112[[#This Row],[Position]]</f>
        <v>Priority 1/Postion 7</v>
      </c>
      <c r="M9" s="11">
        <v>7</v>
      </c>
    </row>
    <row r="10" spans="1:13" x14ac:dyDescent="0.25">
      <c r="A10" s="9">
        <v>11</v>
      </c>
      <c r="B10" s="2" t="s">
        <v>225</v>
      </c>
      <c r="C10" s="2" t="s">
        <v>51</v>
      </c>
      <c r="D10" s="2" t="s">
        <v>226</v>
      </c>
      <c r="E10" s="2" t="s">
        <v>53</v>
      </c>
      <c r="F10" s="5">
        <v>40000000</v>
      </c>
      <c r="G10" s="2" t="s">
        <v>17</v>
      </c>
      <c r="H10" s="2" t="s">
        <v>18</v>
      </c>
      <c r="I10" s="11">
        <v>4</v>
      </c>
      <c r="J10" s="2">
        <v>1</v>
      </c>
      <c r="K10" s="2">
        <v>8</v>
      </c>
      <c r="L10" s="11" t="str">
        <f>"Priority "&amp;Table91112[[#This Row],[Clean Priority]]&amp;"/Postion "&amp;Table91112[[#This Row],[Position]]</f>
        <v>Priority 1/Postion 8</v>
      </c>
      <c r="M10" s="11">
        <v>8</v>
      </c>
    </row>
    <row r="11" spans="1:13" x14ac:dyDescent="0.25">
      <c r="A11" s="9">
        <v>14</v>
      </c>
      <c r="B11" s="2" t="s">
        <v>157</v>
      </c>
      <c r="C11" s="2" t="s">
        <v>158</v>
      </c>
      <c r="D11" s="2" t="s">
        <v>159</v>
      </c>
      <c r="E11" s="2" t="s">
        <v>101</v>
      </c>
      <c r="F11" s="5">
        <v>25000000</v>
      </c>
      <c r="G11" s="2" t="s">
        <v>102</v>
      </c>
      <c r="H11" s="2" t="s">
        <v>54</v>
      </c>
      <c r="I11" s="11">
        <v>5</v>
      </c>
      <c r="J11" s="2">
        <v>1</v>
      </c>
      <c r="K11" s="2">
        <v>9</v>
      </c>
      <c r="L11" s="11" t="str">
        <f>"Priority "&amp;Table91112[[#This Row],[Clean Priority]]&amp;"/Postion "&amp;Table91112[[#This Row],[Position]]</f>
        <v>Priority 1/Postion 9</v>
      </c>
      <c r="M11" s="11">
        <v>9</v>
      </c>
    </row>
    <row r="12" spans="1:13" x14ac:dyDescent="0.25">
      <c r="A12" s="9">
        <v>16</v>
      </c>
      <c r="B12" s="2" t="s">
        <v>400</v>
      </c>
      <c r="C12" s="2" t="s">
        <v>32</v>
      </c>
      <c r="D12" s="2" t="s">
        <v>401</v>
      </c>
      <c r="E12" s="2" t="s">
        <v>402</v>
      </c>
      <c r="F12" s="5">
        <v>42000000</v>
      </c>
      <c r="G12" s="2" t="s">
        <v>35</v>
      </c>
      <c r="H12" s="2" t="s">
        <v>54</v>
      </c>
      <c r="I12" s="11">
        <v>4</v>
      </c>
      <c r="J12" s="2">
        <v>1</v>
      </c>
      <c r="K12" s="2">
        <v>10</v>
      </c>
      <c r="L12" s="11" t="str">
        <f>"Priority "&amp;Table91112[[#This Row],[Clean Priority]]&amp;"/Postion "&amp;Table91112[[#This Row],[Position]]</f>
        <v>Priority 1/Postion 10</v>
      </c>
      <c r="M12" s="11">
        <v>10</v>
      </c>
    </row>
    <row r="13" spans="1:13" x14ac:dyDescent="0.25">
      <c r="A13" s="9">
        <v>19</v>
      </c>
      <c r="B13" s="2" t="s">
        <v>495</v>
      </c>
      <c r="C13" s="2" t="s">
        <v>99</v>
      </c>
      <c r="D13" s="2" t="s">
        <v>496</v>
      </c>
      <c r="E13" s="2" t="s">
        <v>176</v>
      </c>
      <c r="F13" s="5">
        <v>38000000</v>
      </c>
      <c r="G13" s="2" t="s">
        <v>102</v>
      </c>
      <c r="H13" s="2" t="s">
        <v>54</v>
      </c>
      <c r="I13" s="11">
        <v>5</v>
      </c>
      <c r="J13" s="2">
        <v>1</v>
      </c>
      <c r="K13" s="2">
        <v>11</v>
      </c>
      <c r="L13" s="11" t="str">
        <f>"Priority "&amp;Table91112[[#This Row],[Clean Priority]]&amp;"/Postion "&amp;Table91112[[#This Row],[Position]]</f>
        <v>Priority 1/Postion 11</v>
      </c>
      <c r="M13" s="11">
        <v>11</v>
      </c>
    </row>
    <row r="14" spans="1:13" x14ac:dyDescent="0.25">
      <c r="A14" s="9">
        <v>22</v>
      </c>
      <c r="B14" s="2" t="s">
        <v>524</v>
      </c>
      <c r="C14" s="2" t="s">
        <v>51</v>
      </c>
      <c r="D14" s="2" t="s">
        <v>525</v>
      </c>
      <c r="E14" s="2" t="s">
        <v>53</v>
      </c>
      <c r="F14" s="5">
        <v>20000000</v>
      </c>
      <c r="G14" s="2" t="s">
        <v>17</v>
      </c>
      <c r="H14" s="2" t="s">
        <v>54</v>
      </c>
      <c r="I14" s="11">
        <v>4</v>
      </c>
      <c r="J14" s="2">
        <v>1</v>
      </c>
      <c r="K14" s="2">
        <v>12</v>
      </c>
      <c r="L14" s="11" t="str">
        <f>"Priority "&amp;Table91112[[#This Row],[Clean Priority]]&amp;"/Postion "&amp;Table91112[[#This Row],[Position]]</f>
        <v>Priority 1/Postion 12</v>
      </c>
      <c r="M14" s="11">
        <v>12</v>
      </c>
    </row>
    <row r="15" spans="1:13" x14ac:dyDescent="0.25">
      <c r="A15" s="9">
        <v>23</v>
      </c>
      <c r="B15" s="2" t="s">
        <v>378</v>
      </c>
      <c r="C15" s="2" t="s">
        <v>32</v>
      </c>
      <c r="D15" s="2" t="s">
        <v>379</v>
      </c>
      <c r="E15" s="2" t="s">
        <v>380</v>
      </c>
      <c r="F15" s="5">
        <v>24000000</v>
      </c>
      <c r="G15" s="2" t="s">
        <v>35</v>
      </c>
      <c r="H15" s="2" t="s">
        <v>54</v>
      </c>
      <c r="I15" s="11">
        <v>4</v>
      </c>
      <c r="J15" s="2">
        <v>1</v>
      </c>
      <c r="K15" s="2">
        <v>13</v>
      </c>
      <c r="L15" s="11" t="str">
        <f>"Priority "&amp;Table91112[[#This Row],[Clean Priority]]&amp;"/Postion "&amp;Table91112[[#This Row],[Position]]</f>
        <v>Priority 1/Postion 13</v>
      </c>
      <c r="M15" s="11">
        <v>13</v>
      </c>
    </row>
    <row r="16" spans="1:13" x14ac:dyDescent="0.25">
      <c r="A16" s="9">
        <v>24</v>
      </c>
      <c r="B16" s="2" t="s">
        <v>500</v>
      </c>
      <c r="C16" s="2" t="s">
        <v>14</v>
      </c>
      <c r="D16" s="2" t="s">
        <v>501</v>
      </c>
      <c r="E16" s="2" t="s">
        <v>502</v>
      </c>
      <c r="F16" s="5">
        <v>25000000</v>
      </c>
      <c r="G16" s="2" t="s">
        <v>17</v>
      </c>
      <c r="H16" s="2" t="s">
        <v>22</v>
      </c>
      <c r="I16" s="11">
        <v>4</v>
      </c>
      <c r="J16" s="2">
        <v>1</v>
      </c>
      <c r="K16" s="2">
        <v>14</v>
      </c>
      <c r="L16" s="11" t="str">
        <f>"Priority "&amp;Table91112[[#This Row],[Clean Priority]]&amp;"/Postion "&amp;Table91112[[#This Row],[Position]]</f>
        <v>Priority 1/Postion 14</v>
      </c>
      <c r="M16" s="11">
        <v>14</v>
      </c>
    </row>
    <row r="17" spans="1:13" x14ac:dyDescent="0.25">
      <c r="A17" s="9">
        <v>25</v>
      </c>
      <c r="B17" s="2" t="s">
        <v>234</v>
      </c>
      <c r="C17" s="2" t="s">
        <v>64</v>
      </c>
      <c r="D17" s="2" t="s">
        <v>235</v>
      </c>
      <c r="E17" s="2" t="s">
        <v>193</v>
      </c>
      <c r="F17" s="5">
        <v>50000000</v>
      </c>
      <c r="G17" s="2" t="s">
        <v>67</v>
      </c>
      <c r="H17" s="2" t="s">
        <v>18</v>
      </c>
      <c r="I17" s="11">
        <v>4</v>
      </c>
      <c r="J17" s="2">
        <v>1</v>
      </c>
      <c r="K17" s="2">
        <v>15</v>
      </c>
      <c r="L17" s="11" t="str">
        <f>"Priority "&amp;Table91112[[#This Row],[Clean Priority]]&amp;"/Postion "&amp;Table91112[[#This Row],[Position]]</f>
        <v>Priority 1/Postion 15</v>
      </c>
      <c r="M17" s="11">
        <v>15</v>
      </c>
    </row>
    <row r="18" spans="1:13" x14ac:dyDescent="0.25">
      <c r="A18" s="9">
        <v>26</v>
      </c>
      <c r="B18" s="2" t="s">
        <v>210</v>
      </c>
      <c r="C18" s="2" t="s">
        <v>158</v>
      </c>
      <c r="D18" s="2" t="s">
        <v>211</v>
      </c>
      <c r="E18" s="2" t="s">
        <v>176</v>
      </c>
      <c r="F18" s="5">
        <v>35000000</v>
      </c>
      <c r="G18" s="2" t="s">
        <v>102</v>
      </c>
      <c r="H18" s="2" t="s">
        <v>54</v>
      </c>
      <c r="I18" s="11">
        <v>5</v>
      </c>
      <c r="J18" s="2">
        <v>1</v>
      </c>
      <c r="K18" s="2">
        <v>16</v>
      </c>
      <c r="L18" s="11" t="str">
        <f>"Priority "&amp;Table91112[[#This Row],[Clean Priority]]&amp;"/Postion "&amp;Table91112[[#This Row],[Position]]</f>
        <v>Priority 1/Postion 16</v>
      </c>
      <c r="M18" s="11">
        <v>16</v>
      </c>
    </row>
    <row r="19" spans="1:13" x14ac:dyDescent="0.25">
      <c r="A19" s="23">
        <v>17</v>
      </c>
      <c r="B19" s="24" t="s">
        <v>41</v>
      </c>
      <c r="C19" s="24" t="s">
        <v>42</v>
      </c>
      <c r="D19" s="24" t="s">
        <v>43</v>
      </c>
      <c r="E19" s="24" t="s">
        <v>44</v>
      </c>
      <c r="F19" s="25">
        <v>100000000</v>
      </c>
      <c r="G19" s="24" t="s">
        <v>40</v>
      </c>
      <c r="H19" s="24" t="s">
        <v>40</v>
      </c>
      <c r="I19" s="26">
        <v>5</v>
      </c>
      <c r="J19" s="24" t="s">
        <v>40</v>
      </c>
      <c r="K19" s="24">
        <v>1</v>
      </c>
      <c r="L19" s="26" t="str">
        <f>"Priority "&amp;Table91112[[#This Row],[Clean Priority]]&amp;"/Postion "&amp;Table91112[[#This Row],[Position]]</f>
        <v>Priority N/A/Postion 1</v>
      </c>
      <c r="M19" s="26">
        <v>17</v>
      </c>
    </row>
    <row r="20" spans="1:13" x14ac:dyDescent="0.25">
      <c r="A20" s="9">
        <v>28</v>
      </c>
      <c r="B20" s="2" t="s">
        <v>285</v>
      </c>
      <c r="C20" s="2" t="s">
        <v>261</v>
      </c>
      <c r="D20" s="2" t="s">
        <v>286</v>
      </c>
      <c r="E20" s="2" t="s">
        <v>185</v>
      </c>
      <c r="F20" s="5">
        <v>40000000</v>
      </c>
      <c r="G20" s="2" t="s">
        <v>35</v>
      </c>
      <c r="H20" s="2" t="s">
        <v>54</v>
      </c>
      <c r="I20" s="11">
        <v>4</v>
      </c>
      <c r="J20" s="2">
        <v>1</v>
      </c>
      <c r="K20" s="2">
        <v>17</v>
      </c>
      <c r="L20" s="11" t="str">
        <f>"Priority "&amp;Table91112[[#This Row],[Clean Priority]]&amp;"/Postion "&amp;Table91112[[#This Row],[Position]]</f>
        <v>Priority 1/Postion 17</v>
      </c>
      <c r="M20" s="11">
        <v>18</v>
      </c>
    </row>
    <row r="21" spans="1:13" x14ac:dyDescent="0.25">
      <c r="A21" s="9">
        <v>29</v>
      </c>
      <c r="B21" s="2" t="s">
        <v>282</v>
      </c>
      <c r="C21" s="2" t="s">
        <v>283</v>
      </c>
      <c r="D21" s="2" t="s">
        <v>284</v>
      </c>
      <c r="E21" s="2" t="s">
        <v>277</v>
      </c>
      <c r="F21" s="5">
        <v>30000000</v>
      </c>
      <c r="G21" s="2" t="s">
        <v>35</v>
      </c>
      <c r="H21" s="2" t="s">
        <v>54</v>
      </c>
      <c r="I21" s="11">
        <v>4</v>
      </c>
      <c r="J21" s="2">
        <v>1</v>
      </c>
      <c r="K21" s="2">
        <v>18</v>
      </c>
      <c r="L21" s="11" t="str">
        <f>"Priority "&amp;Table91112[[#This Row],[Clean Priority]]&amp;"/Postion "&amp;Table91112[[#This Row],[Position]]</f>
        <v>Priority 1/Postion 18</v>
      </c>
      <c r="M21" s="11">
        <v>19</v>
      </c>
    </row>
    <row r="22" spans="1:13" x14ac:dyDescent="0.25">
      <c r="A22" s="9">
        <v>33</v>
      </c>
      <c r="B22" s="2" t="s">
        <v>68</v>
      </c>
      <c r="C22" s="2" t="s">
        <v>64</v>
      </c>
      <c r="D22" s="2" t="s">
        <v>69</v>
      </c>
      <c r="E22" s="2" t="s">
        <v>70</v>
      </c>
      <c r="F22" s="5">
        <v>31000000</v>
      </c>
      <c r="G22" s="2" t="s">
        <v>67</v>
      </c>
      <c r="H22" s="2" t="s">
        <v>18</v>
      </c>
      <c r="I22" s="11">
        <v>4</v>
      </c>
      <c r="J22" s="2">
        <v>1</v>
      </c>
      <c r="K22" s="2">
        <v>19</v>
      </c>
      <c r="L22" s="11" t="str">
        <f>"Priority "&amp;Table91112[[#This Row],[Clean Priority]]&amp;"/Postion "&amp;Table91112[[#This Row],[Position]]</f>
        <v>Priority 1/Postion 19</v>
      </c>
      <c r="M22" s="11">
        <v>20</v>
      </c>
    </row>
    <row r="23" spans="1:13" x14ac:dyDescent="0.25">
      <c r="A23" s="9">
        <v>34</v>
      </c>
      <c r="B23" s="2" t="s">
        <v>484</v>
      </c>
      <c r="C23" s="2" t="s">
        <v>485</v>
      </c>
      <c r="D23" s="2" t="s">
        <v>486</v>
      </c>
      <c r="E23" s="2" t="s">
        <v>242</v>
      </c>
      <c r="F23" s="5">
        <v>29000000</v>
      </c>
      <c r="G23" s="2" t="s">
        <v>243</v>
      </c>
      <c r="H23" s="2" t="s">
        <v>54</v>
      </c>
      <c r="I23" s="11">
        <v>4</v>
      </c>
      <c r="J23" s="2">
        <v>1</v>
      </c>
      <c r="K23" s="2">
        <v>20</v>
      </c>
      <c r="L23" s="11" t="str">
        <f>"Priority "&amp;Table91112[[#This Row],[Clean Priority]]&amp;"/Postion "&amp;Table91112[[#This Row],[Position]]</f>
        <v>Priority 1/Postion 20</v>
      </c>
      <c r="M23" s="11">
        <v>21</v>
      </c>
    </row>
    <row r="24" spans="1:13" x14ac:dyDescent="0.25">
      <c r="A24" s="9">
        <v>35</v>
      </c>
      <c r="B24" s="2" t="s">
        <v>388</v>
      </c>
      <c r="C24" s="2" t="s">
        <v>384</v>
      </c>
      <c r="D24" s="2" t="s">
        <v>389</v>
      </c>
      <c r="E24" s="2" t="s">
        <v>58</v>
      </c>
      <c r="F24" s="5">
        <v>35000000</v>
      </c>
      <c r="G24" s="2" t="s">
        <v>35</v>
      </c>
      <c r="H24" s="2" t="s">
        <v>18</v>
      </c>
      <c r="I24" s="11">
        <v>4</v>
      </c>
      <c r="J24" s="2">
        <v>1</v>
      </c>
      <c r="K24" s="2">
        <v>21</v>
      </c>
      <c r="L24" s="11" t="str">
        <f>"Priority "&amp;Table91112[[#This Row],[Clean Priority]]&amp;"/Postion "&amp;Table91112[[#This Row],[Position]]</f>
        <v>Priority 1/Postion 21</v>
      </c>
      <c r="M24" s="11">
        <v>22</v>
      </c>
    </row>
    <row r="25" spans="1:13" x14ac:dyDescent="0.25">
      <c r="A25" s="9">
        <v>36</v>
      </c>
      <c r="B25" s="2" t="s">
        <v>329</v>
      </c>
      <c r="C25" s="2" t="s">
        <v>72</v>
      </c>
      <c r="D25" s="2" t="s">
        <v>330</v>
      </c>
      <c r="E25" s="2" t="s">
        <v>77</v>
      </c>
      <c r="F25" s="5">
        <v>44000000</v>
      </c>
      <c r="G25" s="2" t="s">
        <v>67</v>
      </c>
      <c r="H25" s="2" t="s">
        <v>18</v>
      </c>
      <c r="I25" s="11">
        <v>4</v>
      </c>
      <c r="J25" s="2">
        <v>1</v>
      </c>
      <c r="K25" s="2">
        <v>22</v>
      </c>
      <c r="L25" s="11" t="str">
        <f>"Priority "&amp;Table91112[[#This Row],[Clean Priority]]&amp;"/Postion "&amp;Table91112[[#This Row],[Position]]</f>
        <v>Priority 1/Postion 22</v>
      </c>
      <c r="M25" s="11">
        <v>23</v>
      </c>
    </row>
    <row r="26" spans="1:13" x14ac:dyDescent="0.25">
      <c r="A26" s="10">
        <v>37</v>
      </c>
      <c r="B26" s="7" t="s">
        <v>227</v>
      </c>
      <c r="C26" s="7" t="s">
        <v>46</v>
      </c>
      <c r="D26" s="7" t="s">
        <v>47</v>
      </c>
      <c r="E26" s="7" t="s">
        <v>193</v>
      </c>
      <c r="F26" s="8">
        <v>20000000</v>
      </c>
      <c r="G26" s="7" t="s">
        <v>67</v>
      </c>
      <c r="H26" s="7" t="s">
        <v>18</v>
      </c>
      <c r="I26" s="12">
        <v>4</v>
      </c>
      <c r="J26" s="7">
        <v>1</v>
      </c>
      <c r="K26" s="7">
        <v>23</v>
      </c>
      <c r="L26" s="12" t="str">
        <f>"Priority "&amp;Table91112[[#This Row],[Clean Priority]]&amp;"/Postion "&amp;Table91112[[#This Row],[Position]]</f>
        <v>Priority 1/Postion 23</v>
      </c>
      <c r="M26" s="12">
        <v>24</v>
      </c>
    </row>
    <row r="27" spans="1:13" x14ac:dyDescent="0.25">
      <c r="A27" s="9">
        <v>38</v>
      </c>
      <c r="B27" s="2" t="s">
        <v>466</v>
      </c>
      <c r="C27" s="2" t="s">
        <v>384</v>
      </c>
      <c r="D27" s="2" t="s">
        <v>467</v>
      </c>
      <c r="E27" s="2" t="s">
        <v>58</v>
      </c>
      <c r="F27" s="5">
        <v>30000000</v>
      </c>
      <c r="G27" s="2" t="s">
        <v>35</v>
      </c>
      <c r="H27" s="2" t="s">
        <v>54</v>
      </c>
      <c r="I27" s="11">
        <v>4</v>
      </c>
      <c r="J27" s="2">
        <v>1</v>
      </c>
      <c r="K27" s="2">
        <v>24</v>
      </c>
      <c r="L27" s="11" t="str">
        <f>"Priority "&amp;Table91112[[#This Row],[Clean Priority]]&amp;"/Postion "&amp;Table91112[[#This Row],[Position]]</f>
        <v>Priority 1/Postion 24</v>
      </c>
      <c r="M27" s="11">
        <v>25</v>
      </c>
    </row>
    <row r="28" spans="1:13" x14ac:dyDescent="0.25">
      <c r="A28" s="9">
        <v>40</v>
      </c>
      <c r="B28" s="2" t="s">
        <v>409</v>
      </c>
      <c r="C28" s="2" t="s">
        <v>151</v>
      </c>
      <c r="D28" s="2" t="s">
        <v>410</v>
      </c>
      <c r="E28" s="2" t="s">
        <v>77</v>
      </c>
      <c r="F28" s="5">
        <v>25000000</v>
      </c>
      <c r="G28" s="2" t="s">
        <v>67</v>
      </c>
      <c r="H28" s="2" t="s">
        <v>18</v>
      </c>
      <c r="I28" s="11">
        <v>4</v>
      </c>
      <c r="J28" s="2">
        <v>1</v>
      </c>
      <c r="K28" s="2">
        <v>25</v>
      </c>
      <c r="L28" s="11" t="str">
        <f>"Priority "&amp;Table91112[[#This Row],[Clean Priority]]&amp;"/Postion "&amp;Table91112[[#This Row],[Position]]</f>
        <v>Priority 1/Postion 25</v>
      </c>
      <c r="M28" s="11">
        <v>26</v>
      </c>
    </row>
    <row r="29" spans="1:13" x14ac:dyDescent="0.25">
      <c r="A29" s="9">
        <v>44</v>
      </c>
      <c r="B29" s="2" t="s">
        <v>348</v>
      </c>
      <c r="C29" s="2" t="s">
        <v>349</v>
      </c>
      <c r="D29" s="2" t="s">
        <v>350</v>
      </c>
      <c r="E29" s="2" t="s">
        <v>156</v>
      </c>
      <c r="F29" s="5">
        <v>38000000</v>
      </c>
      <c r="G29" s="2" t="s">
        <v>35</v>
      </c>
      <c r="H29" s="2" t="s">
        <v>18</v>
      </c>
      <c r="I29" s="11">
        <v>4</v>
      </c>
      <c r="J29" s="2">
        <v>1</v>
      </c>
      <c r="K29" s="2">
        <v>26</v>
      </c>
      <c r="L29" s="11" t="str">
        <f>"Priority "&amp;Table91112[[#This Row],[Clean Priority]]&amp;"/Postion "&amp;Table91112[[#This Row],[Position]]</f>
        <v>Priority 1/Postion 26</v>
      </c>
      <c r="M29" s="11">
        <v>27</v>
      </c>
    </row>
    <row r="30" spans="1:13" x14ac:dyDescent="0.25">
      <c r="A30" s="9">
        <v>45</v>
      </c>
      <c r="B30" s="2" t="s">
        <v>386</v>
      </c>
      <c r="C30" s="2" t="s">
        <v>384</v>
      </c>
      <c r="D30" s="2" t="s">
        <v>387</v>
      </c>
      <c r="E30" s="2" t="s">
        <v>58</v>
      </c>
      <c r="F30" s="5">
        <v>30000000</v>
      </c>
      <c r="G30" s="2" t="s">
        <v>35</v>
      </c>
      <c r="H30" s="2" t="s">
        <v>54</v>
      </c>
      <c r="I30" s="11">
        <v>4</v>
      </c>
      <c r="J30" s="2">
        <v>1</v>
      </c>
      <c r="K30" s="2">
        <v>27</v>
      </c>
      <c r="L30" s="11" t="str">
        <f>"Priority "&amp;Table91112[[#This Row],[Clean Priority]]&amp;"/Postion "&amp;Table91112[[#This Row],[Position]]</f>
        <v>Priority 1/Postion 27</v>
      </c>
      <c r="M30" s="11">
        <v>28</v>
      </c>
    </row>
    <row r="31" spans="1:13" x14ac:dyDescent="0.25">
      <c r="A31" s="9">
        <v>51</v>
      </c>
      <c r="B31" s="2" t="s">
        <v>420</v>
      </c>
      <c r="C31" s="2" t="s">
        <v>416</v>
      </c>
      <c r="D31" s="2" t="s">
        <v>421</v>
      </c>
      <c r="E31" s="2" t="s">
        <v>101</v>
      </c>
      <c r="F31" s="5">
        <v>35000000</v>
      </c>
      <c r="G31" s="2" t="s">
        <v>102</v>
      </c>
      <c r="H31" s="2" t="s">
        <v>22</v>
      </c>
      <c r="I31" s="11">
        <v>4</v>
      </c>
      <c r="J31" s="2">
        <v>1</v>
      </c>
      <c r="K31" s="2">
        <v>28</v>
      </c>
      <c r="L31" s="11" t="str">
        <f>"Priority "&amp;Table91112[[#This Row],[Clean Priority]]&amp;"/Postion "&amp;Table91112[[#This Row],[Position]]</f>
        <v>Priority 1/Postion 28</v>
      </c>
      <c r="M31" s="11">
        <v>29</v>
      </c>
    </row>
    <row r="32" spans="1:13" x14ac:dyDescent="0.25">
      <c r="A32" s="9">
        <v>53</v>
      </c>
      <c r="B32" s="2" t="s">
        <v>127</v>
      </c>
      <c r="C32" s="2" t="s">
        <v>96</v>
      </c>
      <c r="D32" s="2" t="s">
        <v>128</v>
      </c>
      <c r="E32" s="2" t="s">
        <v>53</v>
      </c>
      <c r="F32" s="5">
        <v>28000000</v>
      </c>
      <c r="G32" s="2" t="s">
        <v>17</v>
      </c>
      <c r="H32" s="2" t="s">
        <v>54</v>
      </c>
      <c r="I32" s="11">
        <v>5</v>
      </c>
      <c r="J32" s="2">
        <v>1</v>
      </c>
      <c r="K32" s="2">
        <v>29</v>
      </c>
      <c r="L32" s="11" t="str">
        <f>"Priority "&amp;Table91112[[#This Row],[Clean Priority]]&amp;"/Postion "&amp;Table91112[[#This Row],[Position]]</f>
        <v>Priority 1/Postion 29</v>
      </c>
      <c r="M32" s="11">
        <v>30</v>
      </c>
    </row>
    <row r="33" spans="1:13" x14ac:dyDescent="0.25">
      <c r="A33" s="9">
        <v>55</v>
      </c>
      <c r="B33" s="2" t="s">
        <v>497</v>
      </c>
      <c r="C33" s="2" t="s">
        <v>498</v>
      </c>
      <c r="D33" s="2" t="s">
        <v>499</v>
      </c>
      <c r="E33" s="2" t="s">
        <v>311</v>
      </c>
      <c r="F33" s="5">
        <v>20000000</v>
      </c>
      <c r="G33" s="2" t="s">
        <v>312</v>
      </c>
      <c r="H33" s="2" t="s">
        <v>18</v>
      </c>
      <c r="I33" s="11">
        <v>5</v>
      </c>
      <c r="J33" s="2">
        <v>1</v>
      </c>
      <c r="K33" s="2">
        <v>30</v>
      </c>
      <c r="L33" s="11" t="str">
        <f>"Priority "&amp;Table91112[[#This Row],[Clean Priority]]&amp;"/Postion "&amp;Table91112[[#This Row],[Position]]</f>
        <v>Priority 1/Postion 30</v>
      </c>
      <c r="M33" s="11">
        <v>31</v>
      </c>
    </row>
    <row r="34" spans="1:13" x14ac:dyDescent="0.25">
      <c r="A34" s="9">
        <v>57</v>
      </c>
      <c r="B34" s="2" t="s">
        <v>432</v>
      </c>
      <c r="C34" s="2" t="s">
        <v>151</v>
      </c>
      <c r="D34" s="2" t="s">
        <v>433</v>
      </c>
      <c r="E34" s="2" t="s">
        <v>77</v>
      </c>
      <c r="F34" s="5">
        <v>9000000</v>
      </c>
      <c r="G34" s="2" t="s">
        <v>67</v>
      </c>
      <c r="H34" s="2" t="s">
        <v>18</v>
      </c>
      <c r="I34" s="11">
        <v>4</v>
      </c>
      <c r="J34" s="2">
        <v>1</v>
      </c>
      <c r="K34" s="2">
        <v>31</v>
      </c>
      <c r="L34" s="11" t="str">
        <f>"Priority "&amp;Table91112[[#This Row],[Clean Priority]]&amp;"/Postion "&amp;Table91112[[#This Row],[Position]]</f>
        <v>Priority 1/Postion 31</v>
      </c>
      <c r="M34" s="11">
        <v>32</v>
      </c>
    </row>
    <row r="35" spans="1:13" x14ac:dyDescent="0.25">
      <c r="A35" s="9">
        <v>59</v>
      </c>
      <c r="B35" s="2" t="s">
        <v>478</v>
      </c>
      <c r="C35" s="2" t="s">
        <v>99</v>
      </c>
      <c r="D35" s="2" t="s">
        <v>479</v>
      </c>
      <c r="E35" s="2" t="s">
        <v>176</v>
      </c>
      <c r="F35" s="5">
        <v>20000000</v>
      </c>
      <c r="G35" s="2" t="s">
        <v>102</v>
      </c>
      <c r="H35" s="2" t="s">
        <v>18</v>
      </c>
      <c r="I35" s="11">
        <v>5</v>
      </c>
      <c r="J35" s="2">
        <v>1</v>
      </c>
      <c r="K35" s="2">
        <v>32</v>
      </c>
      <c r="L35" s="11" t="str">
        <f>"Priority "&amp;Table91112[[#This Row],[Clean Priority]]&amp;"/Postion "&amp;Table91112[[#This Row],[Position]]</f>
        <v>Priority 1/Postion 32</v>
      </c>
      <c r="M35" s="11">
        <v>33</v>
      </c>
    </row>
    <row r="36" spans="1:13" x14ac:dyDescent="0.25">
      <c r="A36" s="9">
        <v>63</v>
      </c>
      <c r="B36" s="2" t="s">
        <v>29</v>
      </c>
      <c r="C36" s="2" t="s">
        <v>14</v>
      </c>
      <c r="D36" s="2" t="s">
        <v>30</v>
      </c>
      <c r="E36" s="2" t="s">
        <v>21</v>
      </c>
      <c r="F36" s="5">
        <v>24000000</v>
      </c>
      <c r="G36" s="2" t="s">
        <v>17</v>
      </c>
      <c r="H36" s="2" t="s">
        <v>22</v>
      </c>
      <c r="I36" s="11">
        <v>4</v>
      </c>
      <c r="J36" s="2">
        <v>1</v>
      </c>
      <c r="K36" s="2">
        <v>33</v>
      </c>
      <c r="L36" s="11" t="str">
        <f>"Priority "&amp;Table91112[[#This Row],[Clean Priority]]&amp;"/Postion "&amp;Table91112[[#This Row],[Position]]</f>
        <v>Priority 1/Postion 33</v>
      </c>
      <c r="M36" s="11">
        <v>34</v>
      </c>
    </row>
    <row r="37" spans="1:13" x14ac:dyDescent="0.25">
      <c r="A37" s="9">
        <v>64</v>
      </c>
      <c r="B37" s="2" t="s">
        <v>50</v>
      </c>
      <c r="C37" s="2" t="s">
        <v>51</v>
      </c>
      <c r="D37" s="2" t="s">
        <v>52</v>
      </c>
      <c r="E37" s="2" t="s">
        <v>53</v>
      </c>
      <c r="F37" s="5">
        <v>13000000</v>
      </c>
      <c r="G37" s="2" t="s">
        <v>17</v>
      </c>
      <c r="H37" s="2" t="s">
        <v>54</v>
      </c>
      <c r="I37" s="11">
        <v>4</v>
      </c>
      <c r="J37" s="2">
        <v>1</v>
      </c>
      <c r="K37" s="2">
        <v>34</v>
      </c>
      <c r="L37" s="11" t="str">
        <f>"Priority "&amp;Table91112[[#This Row],[Clean Priority]]&amp;"/Postion "&amp;Table91112[[#This Row],[Position]]</f>
        <v>Priority 1/Postion 34</v>
      </c>
      <c r="M37" s="11">
        <v>35</v>
      </c>
    </row>
    <row r="38" spans="1:13" x14ac:dyDescent="0.25">
      <c r="A38" s="10">
        <v>67</v>
      </c>
      <c r="B38" s="7" t="s">
        <v>280</v>
      </c>
      <c r="C38" s="7" t="s">
        <v>46</v>
      </c>
      <c r="D38" s="7" t="s">
        <v>47</v>
      </c>
      <c r="E38" s="7" t="s">
        <v>281</v>
      </c>
      <c r="F38" s="8">
        <v>40000000</v>
      </c>
      <c r="G38" s="7" t="s">
        <v>35</v>
      </c>
      <c r="H38" s="7" t="s">
        <v>54</v>
      </c>
      <c r="I38" s="12">
        <v>4</v>
      </c>
      <c r="J38" s="7">
        <v>1</v>
      </c>
      <c r="K38" s="7">
        <v>35</v>
      </c>
      <c r="L38" s="12" t="str">
        <f>"Priority "&amp;Table91112[[#This Row],[Clean Priority]]&amp;"/Postion "&amp;Table91112[[#This Row],[Position]]</f>
        <v>Priority 1/Postion 35</v>
      </c>
      <c r="M38" s="12">
        <v>36</v>
      </c>
    </row>
    <row r="39" spans="1:13" x14ac:dyDescent="0.25">
      <c r="A39" s="9">
        <v>68</v>
      </c>
      <c r="B39" s="2" t="s">
        <v>179</v>
      </c>
      <c r="C39" s="2" t="s">
        <v>64</v>
      </c>
      <c r="D39" s="2" t="s">
        <v>180</v>
      </c>
      <c r="E39" s="2" t="s">
        <v>181</v>
      </c>
      <c r="F39" s="5">
        <v>38000000</v>
      </c>
      <c r="G39" s="2" t="s">
        <v>67</v>
      </c>
      <c r="H39" s="2" t="s">
        <v>22</v>
      </c>
      <c r="I39" s="11">
        <v>4</v>
      </c>
      <c r="J39" s="2">
        <v>1</v>
      </c>
      <c r="K39" s="2">
        <v>36</v>
      </c>
      <c r="L39" s="11" t="str">
        <f>"Priority "&amp;Table91112[[#This Row],[Clean Priority]]&amp;"/Postion "&amp;Table91112[[#This Row],[Position]]</f>
        <v>Priority 1/Postion 36</v>
      </c>
      <c r="M39" s="11">
        <v>37</v>
      </c>
    </row>
    <row r="40" spans="1:13" x14ac:dyDescent="0.25">
      <c r="A40" s="9">
        <v>70</v>
      </c>
      <c r="B40" s="2" t="s">
        <v>403</v>
      </c>
      <c r="C40" s="2" t="s">
        <v>154</v>
      </c>
      <c r="D40" s="2" t="s">
        <v>404</v>
      </c>
      <c r="E40" s="2" t="s">
        <v>257</v>
      </c>
      <c r="F40" s="5">
        <v>25000000</v>
      </c>
      <c r="G40" s="2" t="s">
        <v>35</v>
      </c>
      <c r="H40" s="2" t="s">
        <v>54</v>
      </c>
      <c r="I40" s="11">
        <v>4</v>
      </c>
      <c r="J40" s="2">
        <v>1</v>
      </c>
      <c r="K40" s="2">
        <v>37</v>
      </c>
      <c r="L40" s="11" t="str">
        <f>"Priority "&amp;Table91112[[#This Row],[Clean Priority]]&amp;"/Postion "&amp;Table91112[[#This Row],[Position]]</f>
        <v>Priority 1/Postion 37</v>
      </c>
      <c r="M40" s="11">
        <v>38</v>
      </c>
    </row>
    <row r="41" spans="1:13" x14ac:dyDescent="0.25">
      <c r="A41" s="9">
        <v>71</v>
      </c>
      <c r="B41" s="2" t="s">
        <v>136</v>
      </c>
      <c r="C41" s="2" t="s">
        <v>137</v>
      </c>
      <c r="D41" s="2" t="s">
        <v>138</v>
      </c>
      <c r="E41" s="2" t="s">
        <v>139</v>
      </c>
      <c r="F41" s="5">
        <v>18000000</v>
      </c>
      <c r="G41" s="2" t="s">
        <v>140</v>
      </c>
      <c r="H41" s="2" t="s">
        <v>54</v>
      </c>
      <c r="I41" s="11">
        <v>5</v>
      </c>
      <c r="J41" s="2">
        <v>1</v>
      </c>
      <c r="K41" s="2">
        <v>38</v>
      </c>
      <c r="L41" s="11" t="str">
        <f>"Priority "&amp;Table91112[[#This Row],[Clean Priority]]&amp;"/Postion "&amp;Table91112[[#This Row],[Position]]</f>
        <v>Priority 1/Postion 38</v>
      </c>
      <c r="M41" s="11">
        <v>39</v>
      </c>
    </row>
    <row r="42" spans="1:13" x14ac:dyDescent="0.25">
      <c r="A42" s="9">
        <v>72</v>
      </c>
      <c r="B42" s="2" t="s">
        <v>360</v>
      </c>
      <c r="C42" s="2" t="s">
        <v>201</v>
      </c>
      <c r="D42" s="2" t="s">
        <v>361</v>
      </c>
      <c r="E42" s="2" t="s">
        <v>362</v>
      </c>
      <c r="F42" s="5">
        <v>45000000</v>
      </c>
      <c r="G42" s="2" t="s">
        <v>67</v>
      </c>
      <c r="H42" s="2" t="s">
        <v>18</v>
      </c>
      <c r="I42" s="11">
        <v>5</v>
      </c>
      <c r="J42" s="2">
        <v>1</v>
      </c>
      <c r="K42" s="2">
        <v>39</v>
      </c>
      <c r="L42" s="11" t="str">
        <f>"Priority "&amp;Table91112[[#This Row],[Clean Priority]]&amp;"/Postion "&amp;Table91112[[#This Row],[Position]]</f>
        <v>Priority 1/Postion 39</v>
      </c>
      <c r="M42" s="11">
        <v>40</v>
      </c>
    </row>
    <row r="43" spans="1:13" x14ac:dyDescent="0.25">
      <c r="A43" s="9">
        <v>73</v>
      </c>
      <c r="B43" s="2" t="s">
        <v>239</v>
      </c>
      <c r="C43" s="2" t="s">
        <v>240</v>
      </c>
      <c r="D43" s="2" t="s">
        <v>241</v>
      </c>
      <c r="E43" s="2" t="s">
        <v>242</v>
      </c>
      <c r="F43" s="5">
        <v>30000000</v>
      </c>
      <c r="G43" s="2" t="s">
        <v>243</v>
      </c>
      <c r="H43" s="2" t="s">
        <v>54</v>
      </c>
      <c r="I43" s="11">
        <v>4</v>
      </c>
      <c r="J43" s="2">
        <v>1</v>
      </c>
      <c r="K43" s="2">
        <v>40</v>
      </c>
      <c r="L43" s="11" t="str">
        <f>"Priority "&amp;Table91112[[#This Row],[Clean Priority]]&amp;"/Postion "&amp;Table91112[[#This Row],[Position]]</f>
        <v>Priority 1/Postion 40</v>
      </c>
      <c r="M43" s="11">
        <v>41</v>
      </c>
    </row>
    <row r="44" spans="1:13" x14ac:dyDescent="0.25">
      <c r="A44" s="9">
        <v>76</v>
      </c>
      <c r="B44" s="2" t="s">
        <v>214</v>
      </c>
      <c r="C44" s="2" t="s">
        <v>72</v>
      </c>
      <c r="D44" s="2" t="s">
        <v>215</v>
      </c>
      <c r="E44" s="2" t="s">
        <v>77</v>
      </c>
      <c r="F44" s="5">
        <v>20000000</v>
      </c>
      <c r="G44" s="2" t="s">
        <v>67</v>
      </c>
      <c r="H44" s="2" t="s">
        <v>18</v>
      </c>
      <c r="I44" s="11">
        <v>4</v>
      </c>
      <c r="J44" s="2">
        <v>1</v>
      </c>
      <c r="K44" s="2">
        <v>41</v>
      </c>
      <c r="L44" s="11" t="str">
        <f>"Priority "&amp;Table91112[[#This Row],[Clean Priority]]&amp;"/Postion "&amp;Table91112[[#This Row],[Position]]</f>
        <v>Priority 1/Postion 41</v>
      </c>
      <c r="M44" s="11">
        <v>42</v>
      </c>
    </row>
    <row r="45" spans="1:13" x14ac:dyDescent="0.25">
      <c r="A45" s="9">
        <v>77</v>
      </c>
      <c r="B45" s="2" t="s">
        <v>166</v>
      </c>
      <c r="C45" s="2" t="s">
        <v>64</v>
      </c>
      <c r="D45" s="2" t="s">
        <v>167</v>
      </c>
      <c r="E45" s="2" t="s">
        <v>66</v>
      </c>
      <c r="F45" s="5">
        <v>20000000</v>
      </c>
      <c r="G45" s="2" t="s">
        <v>67</v>
      </c>
      <c r="H45" s="2" t="s">
        <v>54</v>
      </c>
      <c r="I45" s="11">
        <v>4</v>
      </c>
      <c r="J45" s="2">
        <v>1</v>
      </c>
      <c r="K45" s="2">
        <v>42</v>
      </c>
      <c r="L45" s="11" t="str">
        <f>"Priority "&amp;Table91112[[#This Row],[Clean Priority]]&amp;"/Postion "&amp;Table91112[[#This Row],[Position]]</f>
        <v>Priority 1/Postion 42</v>
      </c>
      <c r="M45" s="11">
        <v>43</v>
      </c>
    </row>
    <row r="46" spans="1:13" x14ac:dyDescent="0.25">
      <c r="A46" s="9">
        <v>78</v>
      </c>
      <c r="B46" s="2" t="s">
        <v>454</v>
      </c>
      <c r="C46" s="2" t="s">
        <v>64</v>
      </c>
      <c r="D46" s="2" t="s">
        <v>455</v>
      </c>
      <c r="E46" s="2" t="s">
        <v>193</v>
      </c>
      <c r="F46" s="5">
        <v>35000000</v>
      </c>
      <c r="G46" s="2" t="s">
        <v>67</v>
      </c>
      <c r="H46" s="2" t="s">
        <v>54</v>
      </c>
      <c r="I46" s="11">
        <v>4</v>
      </c>
      <c r="J46" s="2">
        <v>1</v>
      </c>
      <c r="K46" s="2">
        <v>43</v>
      </c>
      <c r="L46" s="11" t="str">
        <f>"Priority "&amp;Table91112[[#This Row],[Clean Priority]]&amp;"/Postion "&amp;Table91112[[#This Row],[Position]]</f>
        <v>Priority 1/Postion 43</v>
      </c>
      <c r="M46" s="11">
        <v>44</v>
      </c>
    </row>
    <row r="47" spans="1:13" x14ac:dyDescent="0.25">
      <c r="A47" s="9">
        <v>80</v>
      </c>
      <c r="B47" s="2" t="s">
        <v>291</v>
      </c>
      <c r="C47" s="2" t="s">
        <v>261</v>
      </c>
      <c r="D47" s="2" t="s">
        <v>292</v>
      </c>
      <c r="E47" s="2" t="s">
        <v>185</v>
      </c>
      <c r="F47" s="5">
        <v>40000000</v>
      </c>
      <c r="G47" s="2" t="s">
        <v>35</v>
      </c>
      <c r="H47" s="2" t="s">
        <v>22</v>
      </c>
      <c r="I47" s="11">
        <v>4</v>
      </c>
      <c r="J47" s="2">
        <v>1</v>
      </c>
      <c r="K47" s="2">
        <v>44</v>
      </c>
      <c r="L47" s="11" t="str">
        <f>"Priority "&amp;Table91112[[#This Row],[Clean Priority]]&amp;"/Postion "&amp;Table91112[[#This Row],[Position]]</f>
        <v>Priority 1/Postion 44</v>
      </c>
      <c r="M47" s="11">
        <v>45</v>
      </c>
    </row>
    <row r="48" spans="1:13" x14ac:dyDescent="0.25">
      <c r="A48" s="9">
        <v>82</v>
      </c>
      <c r="B48" s="2" t="s">
        <v>216</v>
      </c>
      <c r="C48" s="2" t="s">
        <v>51</v>
      </c>
      <c r="D48" s="2" t="s">
        <v>217</v>
      </c>
      <c r="E48" s="2" t="s">
        <v>53</v>
      </c>
      <c r="F48" s="5">
        <v>20000000</v>
      </c>
      <c r="G48" s="2" t="s">
        <v>17</v>
      </c>
      <c r="H48" s="2" t="s">
        <v>18</v>
      </c>
      <c r="I48" s="11">
        <v>4</v>
      </c>
      <c r="J48" s="2">
        <v>1</v>
      </c>
      <c r="K48" s="2">
        <v>45</v>
      </c>
      <c r="L48" s="11" t="str">
        <f>"Priority "&amp;Table91112[[#This Row],[Clean Priority]]&amp;"/Postion "&amp;Table91112[[#This Row],[Position]]</f>
        <v>Priority 1/Postion 45</v>
      </c>
      <c r="M48" s="11">
        <v>46</v>
      </c>
    </row>
    <row r="49" spans="1:13" x14ac:dyDescent="0.25">
      <c r="A49" s="23">
        <v>47</v>
      </c>
      <c r="B49" s="24" t="s">
        <v>351</v>
      </c>
      <c r="C49" s="24" t="s">
        <v>326</v>
      </c>
      <c r="D49" s="24" t="s">
        <v>352</v>
      </c>
      <c r="E49" s="24" t="s">
        <v>353</v>
      </c>
      <c r="F49" s="25">
        <v>46000000</v>
      </c>
      <c r="G49" s="24" t="s">
        <v>40</v>
      </c>
      <c r="H49" s="24" t="s">
        <v>40</v>
      </c>
      <c r="I49" s="26">
        <v>5</v>
      </c>
      <c r="J49" s="24" t="s">
        <v>40</v>
      </c>
      <c r="K49" s="24">
        <v>2</v>
      </c>
      <c r="L49" s="26" t="str">
        <f>"Priority "&amp;Table91112[[#This Row],[Clean Priority]]&amp;"/Postion "&amp;Table91112[[#This Row],[Position]]</f>
        <v>Priority N/A/Postion 2</v>
      </c>
      <c r="M49" s="26">
        <v>47</v>
      </c>
    </row>
    <row r="50" spans="1:13" x14ac:dyDescent="0.25">
      <c r="A50" s="9">
        <v>83</v>
      </c>
      <c r="B50" s="2" t="s">
        <v>287</v>
      </c>
      <c r="C50" s="2" t="s">
        <v>288</v>
      </c>
      <c r="D50" s="2" t="s">
        <v>289</v>
      </c>
      <c r="E50" s="2" t="s">
        <v>290</v>
      </c>
      <c r="F50" s="5">
        <v>17500000</v>
      </c>
      <c r="G50" s="2" t="s">
        <v>145</v>
      </c>
      <c r="H50" s="2" t="s">
        <v>54</v>
      </c>
      <c r="I50" s="11">
        <v>4</v>
      </c>
      <c r="J50" s="2">
        <v>1</v>
      </c>
      <c r="K50" s="2">
        <v>46</v>
      </c>
      <c r="L50" s="11" t="str">
        <f>"Priority "&amp;Table91112[[#This Row],[Clean Priority]]&amp;"/Postion "&amp;Table91112[[#This Row],[Position]]</f>
        <v>Priority 1/Postion 46</v>
      </c>
      <c r="M50" s="11">
        <v>48</v>
      </c>
    </row>
    <row r="51" spans="1:13" x14ac:dyDescent="0.25">
      <c r="A51" s="9">
        <v>85</v>
      </c>
      <c r="B51" s="2" t="s">
        <v>471</v>
      </c>
      <c r="C51" s="2" t="s">
        <v>64</v>
      </c>
      <c r="D51" s="2" t="s">
        <v>472</v>
      </c>
      <c r="E51" s="2" t="s">
        <v>193</v>
      </c>
      <c r="F51" s="5">
        <v>25000000</v>
      </c>
      <c r="G51" s="2" t="s">
        <v>67</v>
      </c>
      <c r="H51" s="2" t="s">
        <v>54</v>
      </c>
      <c r="I51" s="11">
        <v>4</v>
      </c>
      <c r="J51" s="2">
        <v>1</v>
      </c>
      <c r="K51" s="2">
        <v>47</v>
      </c>
      <c r="L51" s="11" t="str">
        <f>"Priority "&amp;Table91112[[#This Row],[Clean Priority]]&amp;"/Postion "&amp;Table91112[[#This Row],[Position]]</f>
        <v>Priority 1/Postion 47</v>
      </c>
      <c r="M51" s="11">
        <v>49</v>
      </c>
    </row>
    <row r="52" spans="1:13" x14ac:dyDescent="0.25">
      <c r="A52" s="9">
        <v>88</v>
      </c>
      <c r="B52" s="2" t="s">
        <v>78</v>
      </c>
      <c r="C52" s="2" t="s">
        <v>72</v>
      </c>
      <c r="D52" s="2" t="s">
        <v>79</v>
      </c>
      <c r="E52" s="2" t="s">
        <v>77</v>
      </c>
      <c r="F52" s="5">
        <v>35000000</v>
      </c>
      <c r="G52" s="2" t="s">
        <v>67</v>
      </c>
      <c r="H52" s="2" t="s">
        <v>54</v>
      </c>
      <c r="I52" s="11">
        <v>4</v>
      </c>
      <c r="J52" s="2">
        <v>1</v>
      </c>
      <c r="K52" s="2">
        <v>48</v>
      </c>
      <c r="L52" s="11" t="str">
        <f>"Priority "&amp;Table91112[[#This Row],[Clean Priority]]&amp;"/Postion "&amp;Table91112[[#This Row],[Position]]</f>
        <v>Priority 1/Postion 48</v>
      </c>
      <c r="M52" s="11">
        <v>50</v>
      </c>
    </row>
    <row r="53" spans="1:13" x14ac:dyDescent="0.25">
      <c r="A53" s="9">
        <v>89</v>
      </c>
      <c r="B53" s="2" t="s">
        <v>71</v>
      </c>
      <c r="C53" s="2" t="s">
        <v>72</v>
      </c>
      <c r="D53" s="2" t="s">
        <v>73</v>
      </c>
      <c r="E53" s="2" t="s">
        <v>74</v>
      </c>
      <c r="F53" s="5">
        <v>45000000</v>
      </c>
      <c r="G53" s="2" t="s">
        <v>67</v>
      </c>
      <c r="H53" s="2" t="s">
        <v>54</v>
      </c>
      <c r="I53" s="11">
        <v>4</v>
      </c>
      <c r="J53" s="2">
        <v>1</v>
      </c>
      <c r="K53" s="2">
        <v>49</v>
      </c>
      <c r="L53" s="11" t="str">
        <f>"Priority "&amp;Table91112[[#This Row],[Clean Priority]]&amp;"/Postion "&amp;Table91112[[#This Row],[Position]]</f>
        <v>Priority 1/Postion 49</v>
      </c>
      <c r="M53" s="11">
        <v>51</v>
      </c>
    </row>
    <row r="54" spans="1:13" x14ac:dyDescent="0.25">
      <c r="A54" s="9">
        <v>90</v>
      </c>
      <c r="B54" s="2" t="s">
        <v>267</v>
      </c>
      <c r="C54" s="2" t="s">
        <v>174</v>
      </c>
      <c r="D54" s="2" t="s">
        <v>268</v>
      </c>
      <c r="E54" s="2" t="s">
        <v>101</v>
      </c>
      <c r="F54" s="5">
        <v>40000000</v>
      </c>
      <c r="G54" s="2" t="s">
        <v>102</v>
      </c>
      <c r="H54" s="2" t="s">
        <v>54</v>
      </c>
      <c r="I54" s="11">
        <v>5</v>
      </c>
      <c r="J54" s="2">
        <v>1</v>
      </c>
      <c r="K54" s="2">
        <v>50</v>
      </c>
      <c r="L54" s="11" t="str">
        <f>"Priority "&amp;Table91112[[#This Row],[Clean Priority]]&amp;"/Postion "&amp;Table91112[[#This Row],[Position]]</f>
        <v>Priority 1/Postion 50</v>
      </c>
      <c r="M54" s="11">
        <v>52</v>
      </c>
    </row>
    <row r="55" spans="1:13" x14ac:dyDescent="0.25">
      <c r="A55" s="9">
        <v>93</v>
      </c>
      <c r="B55" s="2" t="s">
        <v>168</v>
      </c>
      <c r="C55" s="2" t="s">
        <v>169</v>
      </c>
      <c r="D55" s="2" t="s">
        <v>170</v>
      </c>
      <c r="E55" s="2" t="s">
        <v>171</v>
      </c>
      <c r="F55" s="5">
        <v>18440000</v>
      </c>
      <c r="G55" s="2" t="s">
        <v>172</v>
      </c>
      <c r="H55" s="2" t="s">
        <v>54</v>
      </c>
      <c r="I55" s="11">
        <v>4</v>
      </c>
      <c r="J55" s="2">
        <v>1</v>
      </c>
      <c r="K55" s="2">
        <v>51</v>
      </c>
      <c r="L55" s="11" t="str">
        <f>"Priority "&amp;Table91112[[#This Row],[Clean Priority]]&amp;"/Postion "&amp;Table91112[[#This Row],[Position]]</f>
        <v>Priority 1/Postion 51</v>
      </c>
      <c r="M55" s="11">
        <v>53</v>
      </c>
    </row>
    <row r="56" spans="1:13" x14ac:dyDescent="0.25">
      <c r="A56" s="9">
        <v>95</v>
      </c>
      <c r="B56" s="2" t="s">
        <v>108</v>
      </c>
      <c r="C56" s="2" t="s">
        <v>109</v>
      </c>
      <c r="D56" s="2" t="s">
        <v>110</v>
      </c>
      <c r="E56" s="2" t="s">
        <v>111</v>
      </c>
      <c r="F56" s="5">
        <v>19000000</v>
      </c>
      <c r="G56" s="2" t="s">
        <v>112</v>
      </c>
      <c r="H56" s="2" t="s">
        <v>18</v>
      </c>
      <c r="I56" s="11">
        <v>5</v>
      </c>
      <c r="J56" s="2">
        <v>1</v>
      </c>
      <c r="K56" s="2">
        <v>52</v>
      </c>
      <c r="L56" s="11" t="str">
        <f>"Priority "&amp;Table91112[[#This Row],[Clean Priority]]&amp;"/Postion "&amp;Table91112[[#This Row],[Position]]</f>
        <v>Priority 1/Postion 52</v>
      </c>
      <c r="M56" s="11">
        <v>54</v>
      </c>
    </row>
    <row r="57" spans="1:13" x14ac:dyDescent="0.25">
      <c r="A57" s="9">
        <v>97</v>
      </c>
      <c r="B57" s="2" t="s">
        <v>153</v>
      </c>
      <c r="C57" s="2" t="s">
        <v>154</v>
      </c>
      <c r="D57" s="2" t="s">
        <v>155</v>
      </c>
      <c r="E57" s="2" t="s">
        <v>156</v>
      </c>
      <c r="F57" s="5">
        <v>25000000</v>
      </c>
      <c r="G57" s="2" t="s">
        <v>35</v>
      </c>
      <c r="H57" s="2" t="s">
        <v>54</v>
      </c>
      <c r="I57" s="11">
        <v>4</v>
      </c>
      <c r="J57" s="2">
        <v>1</v>
      </c>
      <c r="K57" s="2">
        <v>53</v>
      </c>
      <c r="L57" s="11" t="str">
        <f>"Priority "&amp;Table91112[[#This Row],[Clean Priority]]&amp;"/Postion "&amp;Table91112[[#This Row],[Position]]</f>
        <v>Priority 1/Postion 53</v>
      </c>
      <c r="M57" s="11">
        <v>55</v>
      </c>
    </row>
    <row r="58" spans="1:13" x14ac:dyDescent="0.25">
      <c r="A58" s="23">
        <v>56</v>
      </c>
      <c r="B58" s="24" t="s">
        <v>449</v>
      </c>
      <c r="C58" s="24" t="s">
        <v>326</v>
      </c>
      <c r="D58" s="24" t="s">
        <v>450</v>
      </c>
      <c r="E58" s="24" t="s">
        <v>16</v>
      </c>
      <c r="F58" s="25">
        <v>100000000</v>
      </c>
      <c r="G58" s="24" t="s">
        <v>40</v>
      </c>
      <c r="H58" s="24" t="s">
        <v>40</v>
      </c>
      <c r="I58" s="26">
        <v>5</v>
      </c>
      <c r="J58" s="24" t="s">
        <v>40</v>
      </c>
      <c r="K58" s="24">
        <v>3</v>
      </c>
      <c r="L58" s="26" t="str">
        <f>"Priority "&amp;Table91112[[#This Row],[Clean Priority]]&amp;"/Postion "&amp;Table91112[[#This Row],[Position]]</f>
        <v>Priority N/A/Postion 3</v>
      </c>
      <c r="M58" s="26">
        <v>56</v>
      </c>
    </row>
    <row r="59" spans="1:13" x14ac:dyDescent="0.25">
      <c r="A59" s="9">
        <v>100</v>
      </c>
      <c r="B59" s="2" t="s">
        <v>258</v>
      </c>
      <c r="C59" s="2" t="s">
        <v>154</v>
      </c>
      <c r="D59" s="2" t="s">
        <v>259</v>
      </c>
      <c r="E59" s="2" t="s">
        <v>156</v>
      </c>
      <c r="F59" s="5">
        <v>30000000</v>
      </c>
      <c r="G59" s="2" t="s">
        <v>35</v>
      </c>
      <c r="H59" s="2" t="s">
        <v>22</v>
      </c>
      <c r="I59" s="11">
        <v>4</v>
      </c>
      <c r="J59" s="2">
        <v>1</v>
      </c>
      <c r="K59" s="2">
        <v>54</v>
      </c>
      <c r="L59" s="11" t="str">
        <f>"Priority "&amp;Table91112[[#This Row],[Clean Priority]]&amp;"/Postion "&amp;Table91112[[#This Row],[Position]]</f>
        <v>Priority 1/Postion 54</v>
      </c>
      <c r="M59" s="11">
        <v>57</v>
      </c>
    </row>
    <row r="60" spans="1:13" x14ac:dyDescent="0.25">
      <c r="A60" s="9">
        <v>101</v>
      </c>
      <c r="B60" s="2" t="s">
        <v>418</v>
      </c>
      <c r="C60" s="2" t="s">
        <v>416</v>
      </c>
      <c r="D60" s="2" t="s">
        <v>419</v>
      </c>
      <c r="E60" s="2" t="s">
        <v>176</v>
      </c>
      <c r="F60" s="5">
        <v>50000000</v>
      </c>
      <c r="G60" s="2" t="s">
        <v>102</v>
      </c>
      <c r="H60" s="2" t="s">
        <v>18</v>
      </c>
      <c r="I60" s="11">
        <v>4</v>
      </c>
      <c r="J60" s="2">
        <v>1</v>
      </c>
      <c r="K60" s="2">
        <v>55</v>
      </c>
      <c r="L60" s="11" t="str">
        <f>"Priority "&amp;Table91112[[#This Row],[Clean Priority]]&amp;"/Postion "&amp;Table91112[[#This Row],[Position]]</f>
        <v>Priority 1/Postion 55</v>
      </c>
      <c r="M60" s="11">
        <v>58</v>
      </c>
    </row>
    <row r="61" spans="1:13" x14ac:dyDescent="0.25">
      <c r="A61" s="9">
        <v>104</v>
      </c>
      <c r="B61" s="2" t="s">
        <v>427</v>
      </c>
      <c r="C61" s="2" t="s">
        <v>64</v>
      </c>
      <c r="D61" s="2" t="s">
        <v>428</v>
      </c>
      <c r="E61" s="2" t="s">
        <v>193</v>
      </c>
      <c r="F61" s="5">
        <v>30000000</v>
      </c>
      <c r="G61" s="2" t="s">
        <v>67</v>
      </c>
      <c r="H61" s="2" t="s">
        <v>54</v>
      </c>
      <c r="I61" s="11">
        <v>4</v>
      </c>
      <c r="J61" s="2">
        <v>1</v>
      </c>
      <c r="K61" s="2">
        <v>56</v>
      </c>
      <c r="L61" s="11" t="str">
        <f>"Priority "&amp;Table91112[[#This Row],[Clean Priority]]&amp;"/Postion "&amp;Table91112[[#This Row],[Position]]</f>
        <v>Priority 1/Postion 56</v>
      </c>
      <c r="M61" s="11">
        <v>59</v>
      </c>
    </row>
    <row r="62" spans="1:13" x14ac:dyDescent="0.25">
      <c r="A62" s="9">
        <v>106</v>
      </c>
      <c r="B62" s="2" t="s">
        <v>493</v>
      </c>
      <c r="C62" s="2" t="s">
        <v>99</v>
      </c>
      <c r="D62" s="2" t="s">
        <v>494</v>
      </c>
      <c r="E62" s="2" t="s">
        <v>176</v>
      </c>
      <c r="F62" s="5">
        <v>36000000</v>
      </c>
      <c r="G62" s="2" t="s">
        <v>102</v>
      </c>
      <c r="H62" s="2" t="s">
        <v>54</v>
      </c>
      <c r="I62" s="11">
        <v>5</v>
      </c>
      <c r="J62" s="2">
        <v>1</v>
      </c>
      <c r="K62" s="2">
        <v>57</v>
      </c>
      <c r="L62" s="11" t="str">
        <f>"Priority "&amp;Table91112[[#This Row],[Clean Priority]]&amp;"/Postion "&amp;Table91112[[#This Row],[Position]]</f>
        <v>Priority 1/Postion 57</v>
      </c>
      <c r="M62" s="11">
        <v>60</v>
      </c>
    </row>
    <row r="63" spans="1:13" x14ac:dyDescent="0.25">
      <c r="A63" s="9">
        <v>107</v>
      </c>
      <c r="B63" s="2" t="s">
        <v>98</v>
      </c>
      <c r="C63" s="2" t="s">
        <v>99</v>
      </c>
      <c r="D63" s="2" t="s">
        <v>100</v>
      </c>
      <c r="E63" s="2" t="s">
        <v>101</v>
      </c>
      <c r="F63" s="5">
        <v>40000000</v>
      </c>
      <c r="G63" s="2" t="s">
        <v>102</v>
      </c>
      <c r="H63" s="2" t="s">
        <v>18</v>
      </c>
      <c r="I63" s="11">
        <v>5</v>
      </c>
      <c r="J63" s="2">
        <v>1</v>
      </c>
      <c r="K63" s="2">
        <v>58</v>
      </c>
      <c r="L63" s="11" t="str">
        <f>"Priority "&amp;Table91112[[#This Row],[Clean Priority]]&amp;"/Postion "&amp;Table91112[[#This Row],[Position]]</f>
        <v>Priority 1/Postion 58</v>
      </c>
      <c r="M63" s="11">
        <v>61</v>
      </c>
    </row>
    <row r="64" spans="1:13" x14ac:dyDescent="0.25">
      <c r="A64" s="9">
        <v>108</v>
      </c>
      <c r="B64" s="2" t="s">
        <v>221</v>
      </c>
      <c r="C64" s="2" t="s">
        <v>51</v>
      </c>
      <c r="D64" s="2" t="s">
        <v>222</v>
      </c>
      <c r="E64" s="2" t="s">
        <v>53</v>
      </c>
      <c r="F64" s="5">
        <v>40000000</v>
      </c>
      <c r="G64" s="2" t="s">
        <v>17</v>
      </c>
      <c r="H64" s="2" t="s">
        <v>18</v>
      </c>
      <c r="I64" s="11">
        <v>4</v>
      </c>
      <c r="J64" s="2">
        <v>1</v>
      </c>
      <c r="K64" s="2">
        <v>59</v>
      </c>
      <c r="L64" s="11" t="str">
        <f>"Priority "&amp;Table91112[[#This Row],[Clean Priority]]&amp;"/Postion "&amp;Table91112[[#This Row],[Position]]</f>
        <v>Priority 1/Postion 59</v>
      </c>
      <c r="M64" s="11">
        <v>62</v>
      </c>
    </row>
    <row r="65" spans="1:13" x14ac:dyDescent="0.25">
      <c r="A65" s="9">
        <v>110</v>
      </c>
      <c r="B65" s="2" t="s">
        <v>390</v>
      </c>
      <c r="C65" s="2" t="s">
        <v>391</v>
      </c>
      <c r="D65" s="2" t="s">
        <v>392</v>
      </c>
      <c r="E65" s="2" t="s">
        <v>393</v>
      </c>
      <c r="F65" s="5">
        <v>32500000</v>
      </c>
      <c r="G65" s="2" t="s">
        <v>35</v>
      </c>
      <c r="H65" s="2" t="s">
        <v>22</v>
      </c>
      <c r="I65" s="11">
        <v>4</v>
      </c>
      <c r="J65" s="2">
        <v>1</v>
      </c>
      <c r="K65" s="2">
        <v>60</v>
      </c>
      <c r="L65" s="11" t="str">
        <f>"Priority "&amp;Table91112[[#This Row],[Clean Priority]]&amp;"/Postion "&amp;Table91112[[#This Row],[Position]]</f>
        <v>Priority 1/Postion 60</v>
      </c>
      <c r="M65" s="11">
        <v>63</v>
      </c>
    </row>
    <row r="66" spans="1:13" x14ac:dyDescent="0.25">
      <c r="A66" s="9">
        <v>111</v>
      </c>
      <c r="B66" s="2" t="s">
        <v>255</v>
      </c>
      <c r="C66" s="2" t="s">
        <v>154</v>
      </c>
      <c r="D66" s="2" t="s">
        <v>256</v>
      </c>
      <c r="E66" s="2" t="s">
        <v>257</v>
      </c>
      <c r="F66" s="5">
        <v>30000000</v>
      </c>
      <c r="G66" s="2" t="s">
        <v>35</v>
      </c>
      <c r="H66" s="2" t="s">
        <v>22</v>
      </c>
      <c r="I66" s="11">
        <v>4</v>
      </c>
      <c r="J66" s="2">
        <v>1</v>
      </c>
      <c r="K66" s="2">
        <v>61</v>
      </c>
      <c r="L66" s="11" t="str">
        <f>"Priority "&amp;Table91112[[#This Row],[Clean Priority]]&amp;"/Postion "&amp;Table91112[[#This Row],[Position]]</f>
        <v>Priority 1/Postion 61</v>
      </c>
      <c r="M66" s="11">
        <v>64</v>
      </c>
    </row>
    <row r="67" spans="1:13" x14ac:dyDescent="0.25">
      <c r="A67" s="23">
        <v>65</v>
      </c>
      <c r="B67" s="24" t="s">
        <v>325</v>
      </c>
      <c r="C67" s="24" t="s">
        <v>326</v>
      </c>
      <c r="D67" s="24" t="s">
        <v>327</v>
      </c>
      <c r="E67" s="24" t="s">
        <v>328</v>
      </c>
      <c r="F67" s="25">
        <v>100000000</v>
      </c>
      <c r="G67" s="24" t="s">
        <v>40</v>
      </c>
      <c r="H67" s="24" t="s">
        <v>40</v>
      </c>
      <c r="I67" s="26">
        <v>5</v>
      </c>
      <c r="J67" s="24" t="s">
        <v>40</v>
      </c>
      <c r="K67" s="24">
        <v>4</v>
      </c>
      <c r="L67" s="26" t="str">
        <f>"Priority "&amp;Table91112[[#This Row],[Clean Priority]]&amp;"/Postion "&amp;Table91112[[#This Row],[Position]]</f>
        <v>Priority N/A/Postion 4</v>
      </c>
      <c r="M67" s="26">
        <v>65</v>
      </c>
    </row>
    <row r="68" spans="1:13" x14ac:dyDescent="0.25">
      <c r="A68" s="10">
        <v>112</v>
      </c>
      <c r="B68" s="7" t="s">
        <v>273</v>
      </c>
      <c r="C68" s="7" t="s">
        <v>46</v>
      </c>
      <c r="D68" s="7" t="s">
        <v>47</v>
      </c>
      <c r="E68" s="7" t="s">
        <v>274</v>
      </c>
      <c r="F68" s="8">
        <v>10100000</v>
      </c>
      <c r="G68" s="7" t="s">
        <v>275</v>
      </c>
      <c r="H68" s="7" t="s">
        <v>18</v>
      </c>
      <c r="I68" s="12">
        <v>4</v>
      </c>
      <c r="J68" s="7">
        <v>1</v>
      </c>
      <c r="K68" s="7">
        <v>62</v>
      </c>
      <c r="L68" s="12" t="str">
        <f>"Priority "&amp;Table91112[[#This Row],[Clean Priority]]&amp;"/Postion "&amp;Table91112[[#This Row],[Position]]</f>
        <v>Priority 1/Postion 62</v>
      </c>
      <c r="M68" s="12">
        <v>66</v>
      </c>
    </row>
    <row r="69" spans="1:13" x14ac:dyDescent="0.25">
      <c r="A69" s="9">
        <v>113</v>
      </c>
      <c r="B69" s="2" t="s">
        <v>491</v>
      </c>
      <c r="C69" s="2" t="s">
        <v>99</v>
      </c>
      <c r="D69" s="2" t="s">
        <v>492</v>
      </c>
      <c r="E69" s="2" t="s">
        <v>176</v>
      </c>
      <c r="F69" s="5">
        <v>41000000</v>
      </c>
      <c r="G69" s="2" t="s">
        <v>102</v>
      </c>
      <c r="H69" s="2" t="s">
        <v>54</v>
      </c>
      <c r="I69" s="11">
        <v>5</v>
      </c>
      <c r="J69" s="2">
        <v>1</v>
      </c>
      <c r="K69" s="2">
        <v>63</v>
      </c>
      <c r="L69" s="11" t="str">
        <f>"Priority "&amp;Table91112[[#This Row],[Clean Priority]]&amp;"/Postion "&amp;Table91112[[#This Row],[Position]]</f>
        <v>Priority 1/Postion 63</v>
      </c>
      <c r="M69" s="11">
        <v>67</v>
      </c>
    </row>
    <row r="70" spans="1:13" x14ac:dyDescent="0.25">
      <c r="A70" s="9">
        <v>114</v>
      </c>
      <c r="B70" s="2" t="s">
        <v>191</v>
      </c>
      <c r="C70" s="2" t="s">
        <v>64</v>
      </c>
      <c r="D70" s="2" t="s">
        <v>192</v>
      </c>
      <c r="E70" s="2" t="s">
        <v>193</v>
      </c>
      <c r="F70" s="5">
        <v>35000000</v>
      </c>
      <c r="G70" s="2" t="s">
        <v>67</v>
      </c>
      <c r="H70" s="2" t="s">
        <v>54</v>
      </c>
      <c r="I70" s="11">
        <v>4</v>
      </c>
      <c r="J70" s="2">
        <v>1</v>
      </c>
      <c r="K70" s="2">
        <v>64</v>
      </c>
      <c r="L70" s="11" t="str">
        <f>"Priority "&amp;Table91112[[#This Row],[Clean Priority]]&amp;"/Postion "&amp;Table91112[[#This Row],[Position]]</f>
        <v>Priority 1/Postion 64</v>
      </c>
      <c r="M70" s="11">
        <v>68</v>
      </c>
    </row>
    <row r="71" spans="1:13" x14ac:dyDescent="0.25">
      <c r="A71" s="9">
        <v>115</v>
      </c>
      <c r="B71" s="2" t="s">
        <v>521</v>
      </c>
      <c r="C71" s="2" t="s">
        <v>288</v>
      </c>
      <c r="D71" s="2" t="s">
        <v>522</v>
      </c>
      <c r="E71" s="2" t="s">
        <v>523</v>
      </c>
      <c r="F71" s="5">
        <v>10000000</v>
      </c>
      <c r="G71" s="2" t="s">
        <v>145</v>
      </c>
      <c r="H71" s="2" t="s">
        <v>54</v>
      </c>
      <c r="I71" s="11">
        <v>4</v>
      </c>
      <c r="J71" s="2">
        <v>1</v>
      </c>
      <c r="K71" s="2">
        <v>65</v>
      </c>
      <c r="L71" s="11" t="str">
        <f>"Priority "&amp;Table91112[[#This Row],[Clean Priority]]&amp;"/Postion "&amp;Table91112[[#This Row],[Position]]</f>
        <v>Priority 1/Postion 65</v>
      </c>
      <c r="M71" s="11">
        <v>69</v>
      </c>
    </row>
    <row r="72" spans="1:13" x14ac:dyDescent="0.25">
      <c r="A72" s="9">
        <v>116</v>
      </c>
      <c r="B72" s="2" t="s">
        <v>437</v>
      </c>
      <c r="C72" s="2" t="s">
        <v>261</v>
      </c>
      <c r="D72" s="2" t="s">
        <v>438</v>
      </c>
      <c r="E72" s="2" t="s">
        <v>185</v>
      </c>
      <c r="F72" s="5">
        <v>28000000</v>
      </c>
      <c r="G72" s="2" t="s">
        <v>35</v>
      </c>
      <c r="H72" s="2" t="s">
        <v>54</v>
      </c>
      <c r="I72" s="11">
        <v>4</v>
      </c>
      <c r="J72" s="2">
        <v>1</v>
      </c>
      <c r="K72" s="2">
        <v>66</v>
      </c>
      <c r="L72" s="11" t="str">
        <f>"Priority "&amp;Table91112[[#This Row],[Clean Priority]]&amp;"/Postion "&amp;Table91112[[#This Row],[Position]]</f>
        <v>Priority 1/Postion 66</v>
      </c>
      <c r="M72" s="11">
        <v>70</v>
      </c>
    </row>
    <row r="73" spans="1:13" x14ac:dyDescent="0.25">
      <c r="A73" s="9">
        <v>117</v>
      </c>
      <c r="B73" s="2" t="s">
        <v>141</v>
      </c>
      <c r="C73" s="2" t="s">
        <v>142</v>
      </c>
      <c r="D73" s="2" t="s">
        <v>143</v>
      </c>
      <c r="E73" s="2" t="s">
        <v>144</v>
      </c>
      <c r="F73" s="5">
        <v>1500000</v>
      </c>
      <c r="G73" s="2" t="s">
        <v>145</v>
      </c>
      <c r="H73" s="2" t="s">
        <v>54</v>
      </c>
      <c r="I73" s="11">
        <v>5</v>
      </c>
      <c r="J73" s="2">
        <v>1</v>
      </c>
      <c r="K73" s="2">
        <v>67</v>
      </c>
      <c r="L73" s="11" t="str">
        <f>"Priority "&amp;Table91112[[#This Row],[Clean Priority]]&amp;"/Postion "&amp;Table91112[[#This Row],[Position]]</f>
        <v>Priority 1/Postion 67</v>
      </c>
      <c r="M73" s="11">
        <v>71</v>
      </c>
    </row>
    <row r="74" spans="1:13" x14ac:dyDescent="0.25">
      <c r="A74" s="9">
        <v>119</v>
      </c>
      <c r="B74" s="2" t="s">
        <v>394</v>
      </c>
      <c r="C74" s="2" t="s">
        <v>395</v>
      </c>
      <c r="D74" s="2" t="s">
        <v>396</v>
      </c>
      <c r="E74" s="2" t="s">
        <v>397</v>
      </c>
      <c r="F74" s="5">
        <v>33000000</v>
      </c>
      <c r="G74" s="2" t="s">
        <v>35</v>
      </c>
      <c r="H74" s="2" t="s">
        <v>22</v>
      </c>
      <c r="I74" s="11">
        <v>5</v>
      </c>
      <c r="J74" s="2">
        <v>1</v>
      </c>
      <c r="K74" s="2">
        <v>68</v>
      </c>
      <c r="L74" s="11" t="str">
        <f>"Priority "&amp;Table91112[[#This Row],[Clean Priority]]&amp;"/Postion "&amp;Table91112[[#This Row],[Position]]</f>
        <v>Priority 1/Postion 68</v>
      </c>
      <c r="M74" s="11">
        <v>72</v>
      </c>
    </row>
    <row r="75" spans="1:13" x14ac:dyDescent="0.25">
      <c r="A75" s="9">
        <v>120</v>
      </c>
      <c r="B75" s="2" t="s">
        <v>407</v>
      </c>
      <c r="C75" s="2" t="s">
        <v>261</v>
      </c>
      <c r="D75" s="2" t="s">
        <v>408</v>
      </c>
      <c r="E75" s="2" t="s">
        <v>185</v>
      </c>
      <c r="F75" s="5">
        <v>25000000</v>
      </c>
      <c r="G75" s="2" t="s">
        <v>35</v>
      </c>
      <c r="H75" s="2" t="s">
        <v>18</v>
      </c>
      <c r="I75" s="11">
        <v>4</v>
      </c>
      <c r="J75" s="2">
        <v>1</v>
      </c>
      <c r="K75" s="2">
        <v>69</v>
      </c>
      <c r="L75" s="11" t="str">
        <f>"Priority "&amp;Table91112[[#This Row],[Clean Priority]]&amp;"/Postion "&amp;Table91112[[#This Row],[Position]]</f>
        <v>Priority 1/Postion 69</v>
      </c>
      <c r="M75" s="11">
        <v>73</v>
      </c>
    </row>
    <row r="76" spans="1:13" x14ac:dyDescent="0.25">
      <c r="A76" s="9">
        <v>122</v>
      </c>
      <c r="B76" s="2" t="s">
        <v>13</v>
      </c>
      <c r="C76" s="2" t="s">
        <v>14</v>
      </c>
      <c r="D76" s="2" t="s">
        <v>15</v>
      </c>
      <c r="E76" s="3" t="s">
        <v>16</v>
      </c>
      <c r="F76" s="4">
        <v>17500000</v>
      </c>
      <c r="G76" s="2" t="s">
        <v>17</v>
      </c>
      <c r="H76" s="2" t="s">
        <v>18</v>
      </c>
      <c r="I76" s="11">
        <v>4</v>
      </c>
      <c r="J76" s="2">
        <v>1</v>
      </c>
      <c r="K76" s="2">
        <v>70</v>
      </c>
      <c r="L76" s="11" t="str">
        <f>"Priority "&amp;Table91112[[#This Row],[Clean Priority]]&amp;"/Postion "&amp;Table91112[[#This Row],[Position]]</f>
        <v>Priority 1/Postion 70</v>
      </c>
      <c r="M76" s="11">
        <v>74</v>
      </c>
    </row>
    <row r="77" spans="1:13" x14ac:dyDescent="0.25">
      <c r="A77" s="9">
        <v>123</v>
      </c>
      <c r="B77" s="2" t="s">
        <v>456</v>
      </c>
      <c r="C77" s="2" t="s">
        <v>457</v>
      </c>
      <c r="D77" s="2" t="s">
        <v>458</v>
      </c>
      <c r="E77" s="2" t="s">
        <v>281</v>
      </c>
      <c r="F77" s="5">
        <v>38000000</v>
      </c>
      <c r="G77" s="2" t="s">
        <v>35</v>
      </c>
      <c r="H77" s="2" t="s">
        <v>22</v>
      </c>
      <c r="I77" s="11">
        <v>4</v>
      </c>
      <c r="J77" s="2">
        <v>1</v>
      </c>
      <c r="K77" s="2">
        <v>71</v>
      </c>
      <c r="L77" s="11" t="str">
        <f>"Priority "&amp;Table91112[[#This Row],[Clean Priority]]&amp;"/Postion "&amp;Table91112[[#This Row],[Position]]</f>
        <v>Priority 1/Postion 71</v>
      </c>
      <c r="M77" s="11">
        <v>75</v>
      </c>
    </row>
    <row r="78" spans="1:13" x14ac:dyDescent="0.25">
      <c r="A78" s="9">
        <v>124</v>
      </c>
      <c r="B78" s="2" t="s">
        <v>269</v>
      </c>
      <c r="C78" s="2" t="s">
        <v>51</v>
      </c>
      <c r="D78" s="2" t="s">
        <v>270</v>
      </c>
      <c r="E78" s="2" t="s">
        <v>53</v>
      </c>
      <c r="F78" s="5">
        <v>20000000</v>
      </c>
      <c r="G78" s="2" t="s">
        <v>17</v>
      </c>
      <c r="H78" s="2" t="s">
        <v>54</v>
      </c>
      <c r="I78" s="11">
        <v>4</v>
      </c>
      <c r="J78" s="2">
        <v>1</v>
      </c>
      <c r="K78" s="2">
        <v>72</v>
      </c>
      <c r="L78" s="11" t="str">
        <f>"Priority "&amp;Table91112[[#This Row],[Clean Priority]]&amp;"/Postion "&amp;Table91112[[#This Row],[Position]]</f>
        <v>Priority 1/Postion 72</v>
      </c>
      <c r="M78" s="11">
        <v>76</v>
      </c>
    </row>
    <row r="79" spans="1:13" x14ac:dyDescent="0.25">
      <c r="A79" s="9">
        <v>126</v>
      </c>
      <c r="B79" s="2" t="s">
        <v>308</v>
      </c>
      <c r="C79" s="2" t="s">
        <v>309</v>
      </c>
      <c r="D79" s="2" t="s">
        <v>310</v>
      </c>
      <c r="E79" s="2" t="s">
        <v>311</v>
      </c>
      <c r="F79" s="5">
        <v>20000000</v>
      </c>
      <c r="G79" s="2" t="s">
        <v>312</v>
      </c>
      <c r="H79" s="2" t="s">
        <v>18</v>
      </c>
      <c r="I79" s="11">
        <v>4</v>
      </c>
      <c r="J79" s="2">
        <v>1</v>
      </c>
      <c r="K79" s="2">
        <v>73</v>
      </c>
      <c r="L79" s="11" t="str">
        <f>"Priority "&amp;Table91112[[#This Row],[Clean Priority]]&amp;"/Postion "&amp;Table91112[[#This Row],[Position]]</f>
        <v>Priority 1/Postion 73</v>
      </c>
      <c r="M79" s="11">
        <v>77</v>
      </c>
    </row>
    <row r="80" spans="1:13" x14ac:dyDescent="0.25">
      <c r="A80" s="9">
        <v>129</v>
      </c>
      <c r="B80" s="2" t="s">
        <v>413</v>
      </c>
      <c r="C80" s="2" t="s">
        <v>51</v>
      </c>
      <c r="D80" s="2" t="s">
        <v>414</v>
      </c>
      <c r="E80" s="2" t="s">
        <v>53</v>
      </c>
      <c r="F80" s="5">
        <v>16000000</v>
      </c>
      <c r="G80" s="2" t="s">
        <v>17</v>
      </c>
      <c r="H80" s="2" t="s">
        <v>18</v>
      </c>
      <c r="I80" s="11">
        <v>4</v>
      </c>
      <c r="J80" s="2">
        <v>1</v>
      </c>
      <c r="K80" s="2">
        <v>74</v>
      </c>
      <c r="L80" s="11" t="str">
        <f>"Priority "&amp;Table91112[[#This Row],[Clean Priority]]&amp;"/Postion "&amp;Table91112[[#This Row],[Position]]</f>
        <v>Priority 1/Postion 74</v>
      </c>
      <c r="M80" s="11">
        <v>78</v>
      </c>
    </row>
    <row r="81" spans="1:13" x14ac:dyDescent="0.25">
      <c r="A81" s="9">
        <v>130</v>
      </c>
      <c r="B81" s="2" t="s">
        <v>321</v>
      </c>
      <c r="C81" s="2" t="s">
        <v>64</v>
      </c>
      <c r="D81" s="2" t="s">
        <v>322</v>
      </c>
      <c r="E81" s="2" t="s">
        <v>193</v>
      </c>
      <c r="F81" s="5">
        <v>34000000</v>
      </c>
      <c r="G81" s="2" t="s">
        <v>67</v>
      </c>
      <c r="H81" s="2" t="s">
        <v>18</v>
      </c>
      <c r="I81" s="11">
        <v>4</v>
      </c>
      <c r="J81" s="2">
        <v>1</v>
      </c>
      <c r="K81" s="2">
        <v>75</v>
      </c>
      <c r="L81" s="11" t="str">
        <f>"Priority "&amp;Table91112[[#This Row],[Clean Priority]]&amp;"/Postion "&amp;Table91112[[#This Row],[Position]]</f>
        <v>Priority 1/Postion 75</v>
      </c>
      <c r="M81" s="11">
        <v>79</v>
      </c>
    </row>
    <row r="82" spans="1:13" x14ac:dyDescent="0.25">
      <c r="A82" s="10">
        <v>132</v>
      </c>
      <c r="B82" s="7" t="s">
        <v>278</v>
      </c>
      <c r="C82" s="7" t="s">
        <v>46</v>
      </c>
      <c r="D82" s="7" t="s">
        <v>47</v>
      </c>
      <c r="E82" s="7" t="s">
        <v>279</v>
      </c>
      <c r="F82" s="8">
        <v>35000000</v>
      </c>
      <c r="G82" s="7" t="s">
        <v>35</v>
      </c>
      <c r="H82" s="7" t="s">
        <v>18</v>
      </c>
      <c r="I82" s="12">
        <v>4</v>
      </c>
      <c r="J82" s="7">
        <v>1</v>
      </c>
      <c r="K82" s="7">
        <v>76</v>
      </c>
      <c r="L82" s="12" t="str">
        <f>"Priority "&amp;Table91112[[#This Row],[Clean Priority]]&amp;"/Postion "&amp;Table91112[[#This Row],[Position]]</f>
        <v>Priority 1/Postion 76</v>
      </c>
      <c r="M82" s="12">
        <v>80</v>
      </c>
    </row>
    <row r="83" spans="1:13" x14ac:dyDescent="0.25">
      <c r="A83" s="9">
        <v>136</v>
      </c>
      <c r="B83" s="2" t="s">
        <v>63</v>
      </c>
      <c r="C83" s="2" t="s">
        <v>64</v>
      </c>
      <c r="D83" s="2" t="s">
        <v>65</v>
      </c>
      <c r="E83" s="2" t="s">
        <v>66</v>
      </c>
      <c r="F83" s="5">
        <v>40000000</v>
      </c>
      <c r="G83" s="2" t="s">
        <v>67</v>
      </c>
      <c r="H83" s="2" t="s">
        <v>18</v>
      </c>
      <c r="I83" s="11">
        <v>4</v>
      </c>
      <c r="J83" s="2">
        <v>1</v>
      </c>
      <c r="K83" s="2">
        <v>77</v>
      </c>
      <c r="L83" s="11" t="str">
        <f>"Priority "&amp;Table91112[[#This Row],[Clean Priority]]&amp;"/Postion "&amp;Table91112[[#This Row],[Position]]</f>
        <v>Priority 1/Postion 77</v>
      </c>
      <c r="M83" s="11">
        <v>81</v>
      </c>
    </row>
    <row r="84" spans="1:13" x14ac:dyDescent="0.25">
      <c r="A84" s="9">
        <v>137</v>
      </c>
      <c r="B84" s="2" t="s">
        <v>429</v>
      </c>
      <c r="C84" s="2" t="s">
        <v>430</v>
      </c>
      <c r="D84" s="2" t="s">
        <v>431</v>
      </c>
      <c r="E84" s="2" t="s">
        <v>58</v>
      </c>
      <c r="F84" s="5">
        <v>50000000</v>
      </c>
      <c r="G84" s="2" t="s">
        <v>35</v>
      </c>
      <c r="H84" s="2" t="s">
        <v>18</v>
      </c>
      <c r="I84" s="11">
        <v>5</v>
      </c>
      <c r="J84" s="2">
        <v>1</v>
      </c>
      <c r="K84" s="2">
        <v>78</v>
      </c>
      <c r="L84" s="11" t="str">
        <f>"Priority "&amp;Table91112[[#This Row],[Clean Priority]]&amp;"/Postion "&amp;Table91112[[#This Row],[Position]]</f>
        <v>Priority 1/Postion 78</v>
      </c>
      <c r="M84" s="11">
        <v>82</v>
      </c>
    </row>
    <row r="85" spans="1:13" x14ac:dyDescent="0.25">
      <c r="A85" s="9">
        <v>138</v>
      </c>
      <c r="B85" s="2" t="s">
        <v>186</v>
      </c>
      <c r="C85" s="2" t="s">
        <v>187</v>
      </c>
      <c r="D85" s="2" t="s">
        <v>188</v>
      </c>
      <c r="E85" s="2" t="s">
        <v>53</v>
      </c>
      <c r="F85" s="5">
        <v>35000000</v>
      </c>
      <c r="G85" s="2" t="s">
        <v>17</v>
      </c>
      <c r="H85" s="2" t="s">
        <v>18</v>
      </c>
      <c r="I85" s="11">
        <v>5</v>
      </c>
      <c r="J85" s="2">
        <v>1</v>
      </c>
      <c r="K85" s="2">
        <v>79</v>
      </c>
      <c r="L85" s="11" t="str">
        <f>"Priority "&amp;Table91112[[#This Row],[Clean Priority]]&amp;"/Postion "&amp;Table91112[[#This Row],[Position]]</f>
        <v>Priority 1/Postion 79</v>
      </c>
      <c r="M85" s="11">
        <v>83</v>
      </c>
    </row>
    <row r="86" spans="1:13" x14ac:dyDescent="0.25">
      <c r="A86" s="9">
        <v>139</v>
      </c>
      <c r="B86" s="2" t="s">
        <v>236</v>
      </c>
      <c r="C86" s="2" t="s">
        <v>64</v>
      </c>
      <c r="D86" s="2" t="s">
        <v>237</v>
      </c>
      <c r="E86" s="2" t="s">
        <v>238</v>
      </c>
      <c r="F86" s="5">
        <v>50000000</v>
      </c>
      <c r="G86" s="2" t="s">
        <v>67</v>
      </c>
      <c r="H86" s="2" t="s">
        <v>54</v>
      </c>
      <c r="I86" s="11">
        <v>4</v>
      </c>
      <c r="J86" s="2">
        <v>1</v>
      </c>
      <c r="K86" s="2">
        <v>80</v>
      </c>
      <c r="L86" s="11" t="str">
        <f>"Priority "&amp;Table91112[[#This Row],[Clean Priority]]&amp;"/Postion "&amp;Table91112[[#This Row],[Position]]</f>
        <v>Priority 1/Postion 80</v>
      </c>
      <c r="M86" s="11">
        <v>84</v>
      </c>
    </row>
    <row r="87" spans="1:13" x14ac:dyDescent="0.25">
      <c r="A87" s="9">
        <v>140</v>
      </c>
      <c r="B87" s="2" t="s">
        <v>265</v>
      </c>
      <c r="C87" s="2" t="s">
        <v>147</v>
      </c>
      <c r="D87" s="2" t="s">
        <v>266</v>
      </c>
      <c r="E87" s="2" t="s">
        <v>149</v>
      </c>
      <c r="F87" s="5">
        <v>35000000</v>
      </c>
      <c r="G87" s="2" t="s">
        <v>35</v>
      </c>
      <c r="H87" s="2" t="s">
        <v>54</v>
      </c>
      <c r="I87" s="11">
        <v>4</v>
      </c>
      <c r="J87" s="2">
        <v>1</v>
      </c>
      <c r="K87" s="2">
        <v>81</v>
      </c>
      <c r="L87" s="11" t="str">
        <f>"Priority "&amp;Table91112[[#This Row],[Clean Priority]]&amp;"/Postion "&amp;Table91112[[#This Row],[Position]]</f>
        <v>Priority 1/Postion 81</v>
      </c>
      <c r="M87" s="11">
        <v>85</v>
      </c>
    </row>
    <row r="88" spans="1:13" x14ac:dyDescent="0.25">
      <c r="A88" s="9">
        <v>141</v>
      </c>
      <c r="B88" s="2" t="s">
        <v>398</v>
      </c>
      <c r="C88" s="2" t="s">
        <v>14</v>
      </c>
      <c r="D88" s="2" t="s">
        <v>399</v>
      </c>
      <c r="E88" s="2" t="s">
        <v>28</v>
      </c>
      <c r="F88" s="5">
        <v>30000000</v>
      </c>
      <c r="G88" s="2" t="s">
        <v>17</v>
      </c>
      <c r="H88" s="2" t="s">
        <v>54</v>
      </c>
      <c r="I88" s="11">
        <v>4</v>
      </c>
      <c r="J88" s="2">
        <v>1</v>
      </c>
      <c r="K88" s="2">
        <v>82</v>
      </c>
      <c r="L88" s="11" t="str">
        <f>"Priority "&amp;Table91112[[#This Row],[Clean Priority]]&amp;"/Postion "&amp;Table91112[[#This Row],[Position]]</f>
        <v>Priority 1/Postion 82</v>
      </c>
      <c r="M88" s="11">
        <v>86</v>
      </c>
    </row>
    <row r="89" spans="1:13" x14ac:dyDescent="0.25">
      <c r="A89" s="9">
        <v>142</v>
      </c>
      <c r="B89" s="2" t="s">
        <v>305</v>
      </c>
      <c r="C89" s="2" t="s">
        <v>201</v>
      </c>
      <c r="D89" s="2" t="s">
        <v>306</v>
      </c>
      <c r="E89" s="2" t="s">
        <v>307</v>
      </c>
      <c r="F89" s="5">
        <v>25000000</v>
      </c>
      <c r="G89" s="2" t="s">
        <v>35</v>
      </c>
      <c r="H89" s="2" t="s">
        <v>54</v>
      </c>
      <c r="I89" s="11">
        <v>5</v>
      </c>
      <c r="J89" s="2">
        <v>1</v>
      </c>
      <c r="K89" s="2">
        <v>83</v>
      </c>
      <c r="L89" s="11" t="str">
        <f>"Priority "&amp;Table91112[[#This Row],[Clean Priority]]&amp;"/Postion "&amp;Table91112[[#This Row],[Position]]</f>
        <v>Priority 1/Postion 83</v>
      </c>
      <c r="M89" s="11">
        <v>87</v>
      </c>
    </row>
    <row r="90" spans="1:13" x14ac:dyDescent="0.25">
      <c r="A90" s="9">
        <v>144</v>
      </c>
      <c r="B90" s="2" t="s">
        <v>200</v>
      </c>
      <c r="C90" s="2" t="s">
        <v>201</v>
      </c>
      <c r="D90" s="2" t="s">
        <v>202</v>
      </c>
      <c r="E90" s="2" t="s">
        <v>58</v>
      </c>
      <c r="F90" s="5">
        <v>45000000</v>
      </c>
      <c r="G90" s="2" t="s">
        <v>35</v>
      </c>
      <c r="H90" s="2" t="s">
        <v>54</v>
      </c>
      <c r="I90" s="11">
        <v>5</v>
      </c>
      <c r="J90" s="2">
        <v>1</v>
      </c>
      <c r="K90" s="2">
        <v>84</v>
      </c>
      <c r="L90" s="11" t="str">
        <f>"Priority "&amp;Table91112[[#This Row],[Clean Priority]]&amp;"/Postion "&amp;Table91112[[#This Row],[Position]]</f>
        <v>Priority 1/Postion 84</v>
      </c>
      <c r="M90" s="11">
        <v>88</v>
      </c>
    </row>
    <row r="91" spans="1:13" x14ac:dyDescent="0.25">
      <c r="A91" s="9">
        <v>146</v>
      </c>
      <c r="B91" s="2" t="s">
        <v>405</v>
      </c>
      <c r="C91" s="2" t="s">
        <v>283</v>
      </c>
      <c r="D91" s="2" t="s">
        <v>406</v>
      </c>
      <c r="E91" s="2" t="s">
        <v>48</v>
      </c>
      <c r="F91" s="5">
        <v>30000000</v>
      </c>
      <c r="G91" s="2" t="s">
        <v>35</v>
      </c>
      <c r="H91" s="2" t="s">
        <v>22</v>
      </c>
      <c r="I91" s="11">
        <v>4</v>
      </c>
      <c r="J91" s="2">
        <v>1</v>
      </c>
      <c r="K91" s="2">
        <v>85</v>
      </c>
      <c r="L91" s="11" t="str">
        <f>"Priority "&amp;Table91112[[#This Row],[Clean Priority]]&amp;"/Postion "&amp;Table91112[[#This Row],[Position]]</f>
        <v>Priority 1/Postion 85</v>
      </c>
      <c r="M91" s="11">
        <v>89</v>
      </c>
    </row>
    <row r="92" spans="1:13" x14ac:dyDescent="0.25">
      <c r="A92" s="9">
        <v>149</v>
      </c>
      <c r="B92" s="2" t="s">
        <v>189</v>
      </c>
      <c r="C92" s="2" t="s">
        <v>187</v>
      </c>
      <c r="D92" s="2" t="s">
        <v>190</v>
      </c>
      <c r="E92" s="2" t="s">
        <v>53</v>
      </c>
      <c r="F92" s="5">
        <v>45000000</v>
      </c>
      <c r="G92" s="2" t="s">
        <v>17</v>
      </c>
      <c r="H92" s="2" t="s">
        <v>18</v>
      </c>
      <c r="I92" s="11">
        <v>5</v>
      </c>
      <c r="J92" s="2">
        <v>1</v>
      </c>
      <c r="K92" s="2">
        <v>86</v>
      </c>
      <c r="L92" s="11" t="str">
        <f>"Priority "&amp;Table91112[[#This Row],[Clean Priority]]&amp;"/Postion "&amp;Table91112[[#This Row],[Position]]</f>
        <v>Priority 1/Postion 86</v>
      </c>
      <c r="M92" s="11">
        <v>90</v>
      </c>
    </row>
    <row r="93" spans="1:13" x14ac:dyDescent="0.25">
      <c r="A93" s="9">
        <v>150</v>
      </c>
      <c r="B93" s="2" t="s">
        <v>106</v>
      </c>
      <c r="C93" s="2" t="s">
        <v>96</v>
      </c>
      <c r="D93" s="2" t="s">
        <v>107</v>
      </c>
      <c r="E93" s="2" t="s">
        <v>53</v>
      </c>
      <c r="F93" s="5">
        <v>48000000</v>
      </c>
      <c r="G93" s="2" t="s">
        <v>17</v>
      </c>
      <c r="H93" s="2" t="s">
        <v>54</v>
      </c>
      <c r="I93" s="11">
        <v>5</v>
      </c>
      <c r="J93" s="2">
        <v>1</v>
      </c>
      <c r="K93" s="2">
        <v>87</v>
      </c>
      <c r="L93" s="11" t="str">
        <f>"Priority "&amp;Table91112[[#This Row],[Clean Priority]]&amp;"/Postion "&amp;Table91112[[#This Row],[Position]]</f>
        <v>Priority 1/Postion 87</v>
      </c>
      <c r="M93" s="11">
        <v>91</v>
      </c>
    </row>
    <row r="94" spans="1:13" x14ac:dyDescent="0.25">
      <c r="A94" s="9">
        <v>151</v>
      </c>
      <c r="B94" s="2" t="s">
        <v>334</v>
      </c>
      <c r="C94" s="2" t="s">
        <v>335</v>
      </c>
      <c r="D94" s="2" t="s">
        <v>336</v>
      </c>
      <c r="E94" s="2" t="s">
        <v>176</v>
      </c>
      <c r="F94" s="5">
        <v>30000000</v>
      </c>
      <c r="G94" s="2" t="s">
        <v>102</v>
      </c>
      <c r="H94" s="2" t="s">
        <v>54</v>
      </c>
      <c r="I94" s="11">
        <v>4</v>
      </c>
      <c r="J94" s="2">
        <v>1</v>
      </c>
      <c r="K94" s="2">
        <v>88</v>
      </c>
      <c r="L94" s="11" t="str">
        <f>"Priority "&amp;Table91112[[#This Row],[Clean Priority]]&amp;"/Postion "&amp;Table91112[[#This Row],[Position]]</f>
        <v>Priority 1/Postion 88</v>
      </c>
      <c r="M94" s="11">
        <v>92</v>
      </c>
    </row>
    <row r="95" spans="1:13" x14ac:dyDescent="0.25">
      <c r="A95" s="9">
        <v>152</v>
      </c>
      <c r="B95" s="2" t="s">
        <v>411</v>
      </c>
      <c r="C95" s="2" t="s">
        <v>283</v>
      </c>
      <c r="D95" s="2" t="s">
        <v>412</v>
      </c>
      <c r="E95" s="2" t="s">
        <v>277</v>
      </c>
      <c r="F95" s="5">
        <v>11710000</v>
      </c>
      <c r="G95" s="2" t="s">
        <v>35</v>
      </c>
      <c r="H95" s="2" t="s">
        <v>18</v>
      </c>
      <c r="I95" s="11">
        <v>4</v>
      </c>
      <c r="J95" s="2">
        <v>1</v>
      </c>
      <c r="K95" s="2">
        <v>89</v>
      </c>
      <c r="L95" s="11" t="str">
        <f>"Priority "&amp;Table91112[[#This Row],[Clean Priority]]&amp;"/Postion "&amp;Table91112[[#This Row],[Position]]</f>
        <v>Priority 1/Postion 89</v>
      </c>
      <c r="M95" s="11">
        <v>93</v>
      </c>
    </row>
    <row r="96" spans="1:13" x14ac:dyDescent="0.25">
      <c r="A96" s="9">
        <v>154</v>
      </c>
      <c r="B96" s="2" t="s">
        <v>82</v>
      </c>
      <c r="C96" s="2" t="s">
        <v>72</v>
      </c>
      <c r="D96" s="2" t="s">
        <v>83</v>
      </c>
      <c r="E96" s="2" t="s">
        <v>77</v>
      </c>
      <c r="F96" s="5">
        <v>35000000</v>
      </c>
      <c r="G96" s="2" t="s">
        <v>67</v>
      </c>
      <c r="H96" s="2" t="s">
        <v>54</v>
      </c>
      <c r="I96" s="11">
        <v>4</v>
      </c>
      <c r="J96" s="2">
        <v>1</v>
      </c>
      <c r="K96" s="2">
        <v>90</v>
      </c>
      <c r="L96" s="11" t="str">
        <f>"Priority "&amp;Table91112[[#This Row],[Clean Priority]]&amp;"/Postion "&amp;Table91112[[#This Row],[Position]]</f>
        <v>Priority 1/Postion 90</v>
      </c>
      <c r="M96" s="11">
        <v>94</v>
      </c>
    </row>
    <row r="97" spans="1:13" x14ac:dyDescent="0.25">
      <c r="A97" s="9">
        <v>158</v>
      </c>
      <c r="B97" s="2" t="s">
        <v>459</v>
      </c>
      <c r="C97" s="2" t="s">
        <v>309</v>
      </c>
      <c r="D97" s="2" t="s">
        <v>460</v>
      </c>
      <c r="E97" s="2" t="s">
        <v>311</v>
      </c>
      <c r="F97" s="5">
        <v>16000000</v>
      </c>
      <c r="G97" s="2" t="s">
        <v>312</v>
      </c>
      <c r="H97" s="2" t="s">
        <v>54</v>
      </c>
      <c r="I97" s="11">
        <v>4</v>
      </c>
      <c r="J97" s="2">
        <v>1</v>
      </c>
      <c r="K97" s="2">
        <v>91</v>
      </c>
      <c r="L97" s="11" t="str">
        <f>"Priority "&amp;Table91112[[#This Row],[Clean Priority]]&amp;"/Postion "&amp;Table91112[[#This Row],[Position]]</f>
        <v>Priority 1/Postion 91</v>
      </c>
      <c r="M97" s="11">
        <v>95</v>
      </c>
    </row>
    <row r="98" spans="1:13" x14ac:dyDescent="0.25">
      <c r="A98" s="9">
        <v>160</v>
      </c>
      <c r="B98" s="2" t="s">
        <v>31</v>
      </c>
      <c r="C98" s="6" t="s">
        <v>32</v>
      </c>
      <c r="D98" s="2" t="s">
        <v>33</v>
      </c>
      <c r="E98" s="2" t="s">
        <v>34</v>
      </c>
      <c r="F98" s="5">
        <v>30000000</v>
      </c>
      <c r="G98" s="2" t="s">
        <v>35</v>
      </c>
      <c r="H98" s="2" t="s">
        <v>18</v>
      </c>
      <c r="I98" s="11">
        <v>4</v>
      </c>
      <c r="J98" s="2">
        <v>1</v>
      </c>
      <c r="K98" s="2">
        <v>92</v>
      </c>
      <c r="L98" s="11" t="str">
        <f>"Priority "&amp;Table91112[[#This Row],[Clean Priority]]&amp;"/Postion "&amp;Table91112[[#This Row],[Position]]</f>
        <v>Priority 1/Postion 92</v>
      </c>
      <c r="M98" s="11">
        <v>96</v>
      </c>
    </row>
    <row r="99" spans="1:13" x14ac:dyDescent="0.25">
      <c r="A99" s="9">
        <v>161</v>
      </c>
      <c r="B99" s="2" t="s">
        <v>510</v>
      </c>
      <c r="C99" s="2" t="s">
        <v>511</v>
      </c>
      <c r="D99" s="2" t="s">
        <v>512</v>
      </c>
      <c r="E99" s="2" t="s">
        <v>513</v>
      </c>
      <c r="F99" s="5">
        <v>15000000</v>
      </c>
      <c r="G99" s="2" t="s">
        <v>297</v>
      </c>
      <c r="H99" s="2" t="s">
        <v>54</v>
      </c>
      <c r="I99" s="11">
        <v>4</v>
      </c>
      <c r="J99" s="2">
        <v>1</v>
      </c>
      <c r="K99" s="2">
        <v>93</v>
      </c>
      <c r="L99" s="11" t="str">
        <f>"Priority "&amp;Table91112[[#This Row],[Clean Priority]]&amp;"/Postion "&amp;Table91112[[#This Row],[Position]]</f>
        <v>Priority 1/Postion 93</v>
      </c>
      <c r="M99" s="11">
        <v>97</v>
      </c>
    </row>
    <row r="100" spans="1:13" x14ac:dyDescent="0.25">
      <c r="A100" s="23">
        <v>98</v>
      </c>
      <c r="B100" s="24" t="s">
        <v>331</v>
      </c>
      <c r="C100" s="24" t="s">
        <v>326</v>
      </c>
      <c r="D100" s="24" t="s">
        <v>332</v>
      </c>
      <c r="E100" s="24" t="s">
        <v>333</v>
      </c>
      <c r="F100" s="25">
        <v>50000000</v>
      </c>
      <c r="G100" s="24" t="s">
        <v>40</v>
      </c>
      <c r="H100" s="24" t="s">
        <v>40</v>
      </c>
      <c r="I100" s="26">
        <v>5</v>
      </c>
      <c r="J100" s="24" t="s">
        <v>40</v>
      </c>
      <c r="K100" s="24">
        <v>5</v>
      </c>
      <c r="L100" s="26" t="str">
        <f>"Priority "&amp;Table91112[[#This Row],[Clean Priority]]&amp;"/Postion "&amp;Table91112[[#This Row],[Position]]</f>
        <v>Priority N/A/Postion 5</v>
      </c>
      <c r="M100" s="26">
        <v>98</v>
      </c>
    </row>
    <row r="101" spans="1:13" x14ac:dyDescent="0.25">
      <c r="A101" s="9">
        <v>163</v>
      </c>
      <c r="B101" s="2" t="s">
        <v>244</v>
      </c>
      <c r="C101" s="2" t="s">
        <v>201</v>
      </c>
      <c r="D101" s="2" t="s">
        <v>245</v>
      </c>
      <c r="E101" s="2" t="s">
        <v>246</v>
      </c>
      <c r="F101" s="5">
        <v>25000000</v>
      </c>
      <c r="G101" s="2" t="s">
        <v>35</v>
      </c>
      <c r="H101" s="2" t="s">
        <v>18</v>
      </c>
      <c r="I101" s="11">
        <v>5</v>
      </c>
      <c r="J101" s="2">
        <v>1</v>
      </c>
      <c r="K101" s="2">
        <v>94</v>
      </c>
      <c r="L101" s="11" t="str">
        <f>"Priority "&amp;Table91112[[#This Row],[Clean Priority]]&amp;"/Postion "&amp;Table91112[[#This Row],[Position]]</f>
        <v>Priority 1/Postion 94</v>
      </c>
      <c r="M101" s="11">
        <v>99</v>
      </c>
    </row>
    <row r="102" spans="1:13" x14ac:dyDescent="0.25">
      <c r="A102" s="10">
        <v>165</v>
      </c>
      <c r="B102" s="7" t="s">
        <v>480</v>
      </c>
      <c r="C102" s="7" t="s">
        <v>46</v>
      </c>
      <c r="D102" s="7" t="s">
        <v>47</v>
      </c>
      <c r="E102" s="7" t="s">
        <v>481</v>
      </c>
      <c r="F102" s="8">
        <v>6500000</v>
      </c>
      <c r="G102" s="7" t="s">
        <v>312</v>
      </c>
      <c r="H102" s="7" t="s">
        <v>18</v>
      </c>
      <c r="I102" s="12">
        <v>4</v>
      </c>
      <c r="J102" s="7">
        <v>1</v>
      </c>
      <c r="K102" s="7">
        <v>95</v>
      </c>
      <c r="L102" s="12" t="str">
        <f>"Priority "&amp;Table91112[[#This Row],[Clean Priority]]&amp;"/Postion "&amp;Table91112[[#This Row],[Position]]</f>
        <v>Priority 1/Postion 95</v>
      </c>
      <c r="M102" s="12">
        <v>100</v>
      </c>
    </row>
    <row r="103" spans="1:13" x14ac:dyDescent="0.25">
      <c r="A103" s="9">
        <v>166</v>
      </c>
      <c r="B103" s="2" t="s">
        <v>375</v>
      </c>
      <c r="C103" s="2" t="s">
        <v>32</v>
      </c>
      <c r="D103" s="2" t="s">
        <v>376</v>
      </c>
      <c r="E103" s="2" t="s">
        <v>377</v>
      </c>
      <c r="F103" s="5">
        <v>50000000</v>
      </c>
      <c r="G103" s="2" t="s">
        <v>35</v>
      </c>
      <c r="H103" s="2" t="s">
        <v>22</v>
      </c>
      <c r="I103" s="11">
        <v>4</v>
      </c>
      <c r="J103" s="2">
        <v>1</v>
      </c>
      <c r="K103" s="2">
        <v>96</v>
      </c>
      <c r="L103" s="11" t="str">
        <f>"Priority "&amp;Table91112[[#This Row],[Clean Priority]]&amp;"/Postion "&amp;Table91112[[#This Row],[Position]]</f>
        <v>Priority 1/Postion 96</v>
      </c>
      <c r="M103" s="11">
        <v>101</v>
      </c>
    </row>
    <row r="104" spans="1:13" x14ac:dyDescent="0.25">
      <c r="A104" s="9">
        <v>167</v>
      </c>
      <c r="B104" s="2" t="s">
        <v>342</v>
      </c>
      <c r="C104" s="2" t="s">
        <v>51</v>
      </c>
      <c r="D104" s="2" t="s">
        <v>343</v>
      </c>
      <c r="E104" s="2" t="s">
        <v>53</v>
      </c>
      <c r="F104" s="5">
        <v>25000000</v>
      </c>
      <c r="G104" s="2" t="s">
        <v>17</v>
      </c>
      <c r="H104" s="2" t="s">
        <v>54</v>
      </c>
      <c r="I104" s="11">
        <v>4</v>
      </c>
      <c r="J104" s="2">
        <v>1</v>
      </c>
      <c r="K104" s="2">
        <v>97</v>
      </c>
      <c r="L104" s="11" t="str">
        <f>"Priority "&amp;Table91112[[#This Row],[Clean Priority]]&amp;"/Postion "&amp;Table91112[[#This Row],[Position]]</f>
        <v>Priority 1/Postion 97</v>
      </c>
      <c r="M104" s="11">
        <v>102</v>
      </c>
    </row>
    <row r="105" spans="1:13" x14ac:dyDescent="0.25">
      <c r="A105" s="23">
        <v>103</v>
      </c>
      <c r="B105" s="24" t="s">
        <v>356</v>
      </c>
      <c r="C105" s="24" t="s">
        <v>357</v>
      </c>
      <c r="D105" s="24" t="s">
        <v>358</v>
      </c>
      <c r="E105" s="24" t="s">
        <v>359</v>
      </c>
      <c r="F105" s="25">
        <v>80000000</v>
      </c>
      <c r="G105" s="24" t="s">
        <v>40</v>
      </c>
      <c r="H105" s="24" t="s">
        <v>40</v>
      </c>
      <c r="I105" s="26">
        <v>5</v>
      </c>
      <c r="J105" s="24" t="s">
        <v>40</v>
      </c>
      <c r="K105" s="24">
        <v>6</v>
      </c>
      <c r="L105" s="26" t="str">
        <f>"Priority "&amp;Table91112[[#This Row],[Clean Priority]]&amp;"/Postion "&amp;Table91112[[#This Row],[Position]]</f>
        <v>Priority N/A/Postion 6</v>
      </c>
      <c r="M105" s="26">
        <v>103</v>
      </c>
    </row>
    <row r="106" spans="1:13" x14ac:dyDescent="0.25">
      <c r="A106" s="9">
        <v>171</v>
      </c>
      <c r="B106" s="2" t="s">
        <v>263</v>
      </c>
      <c r="C106" s="2" t="s">
        <v>240</v>
      </c>
      <c r="D106" s="2" t="s">
        <v>264</v>
      </c>
      <c r="E106" s="2" t="s">
        <v>242</v>
      </c>
      <c r="F106" s="5">
        <v>18000000</v>
      </c>
      <c r="G106" s="2" t="s">
        <v>243</v>
      </c>
      <c r="H106" s="2" t="s">
        <v>18</v>
      </c>
      <c r="I106" s="11">
        <v>4</v>
      </c>
      <c r="J106" s="2">
        <v>1</v>
      </c>
      <c r="K106" s="2">
        <v>98</v>
      </c>
      <c r="L106" s="11" t="str">
        <f>"Priority "&amp;Table91112[[#This Row],[Clean Priority]]&amp;"/Postion "&amp;Table91112[[#This Row],[Position]]</f>
        <v>Priority 1/Postion 98</v>
      </c>
      <c r="M106" s="11">
        <v>104</v>
      </c>
    </row>
    <row r="107" spans="1:13" x14ac:dyDescent="0.25">
      <c r="A107" s="9">
        <v>173</v>
      </c>
      <c r="B107" s="2" t="s">
        <v>253</v>
      </c>
      <c r="C107" s="2" t="s">
        <v>151</v>
      </c>
      <c r="D107" s="2" t="s">
        <v>254</v>
      </c>
      <c r="E107" s="2" t="s">
        <v>77</v>
      </c>
      <c r="F107" s="5">
        <v>30000000</v>
      </c>
      <c r="G107" s="2" t="s">
        <v>67</v>
      </c>
      <c r="H107" s="2" t="s">
        <v>54</v>
      </c>
      <c r="I107" s="11">
        <v>4</v>
      </c>
      <c r="J107" s="2">
        <v>1</v>
      </c>
      <c r="K107" s="2">
        <v>99</v>
      </c>
      <c r="L107" s="11" t="str">
        <f>"Priority "&amp;Table91112[[#This Row],[Clean Priority]]&amp;"/Postion "&amp;Table91112[[#This Row],[Position]]</f>
        <v>Priority 1/Postion 99</v>
      </c>
      <c r="M107" s="11">
        <v>105</v>
      </c>
    </row>
    <row r="108" spans="1:13" x14ac:dyDescent="0.25">
      <c r="A108" s="9">
        <v>174</v>
      </c>
      <c r="B108" s="2" t="s">
        <v>177</v>
      </c>
      <c r="C108" s="2" t="s">
        <v>174</v>
      </c>
      <c r="D108" s="2" t="s">
        <v>178</v>
      </c>
      <c r="E108" s="2" t="s">
        <v>101</v>
      </c>
      <c r="F108" s="5">
        <v>50000000</v>
      </c>
      <c r="G108" s="2" t="s">
        <v>102</v>
      </c>
      <c r="H108" s="2" t="s">
        <v>22</v>
      </c>
      <c r="I108" s="11">
        <v>5</v>
      </c>
      <c r="J108" s="2">
        <v>1</v>
      </c>
      <c r="K108" s="2">
        <v>100</v>
      </c>
      <c r="L108" s="11" t="str">
        <f>"Priority "&amp;Table91112[[#This Row],[Clean Priority]]&amp;"/Postion "&amp;Table91112[[#This Row],[Position]]</f>
        <v>Priority 1/Postion 100</v>
      </c>
      <c r="M108" s="11">
        <v>106</v>
      </c>
    </row>
    <row r="109" spans="1:13" x14ac:dyDescent="0.25">
      <c r="A109" s="9">
        <v>176</v>
      </c>
      <c r="B109" s="2" t="s">
        <v>415</v>
      </c>
      <c r="C109" s="2" t="s">
        <v>416</v>
      </c>
      <c r="D109" s="2" t="s">
        <v>417</v>
      </c>
      <c r="E109" s="2" t="s">
        <v>176</v>
      </c>
      <c r="F109" s="5">
        <v>38000000</v>
      </c>
      <c r="G109" s="2" t="s">
        <v>102</v>
      </c>
      <c r="H109" s="2" t="s">
        <v>54</v>
      </c>
      <c r="I109" s="11">
        <v>4</v>
      </c>
      <c r="J109" s="2">
        <v>1</v>
      </c>
      <c r="K109" s="2">
        <v>101</v>
      </c>
      <c r="L109" s="11" t="str">
        <f>"Priority "&amp;Table91112[[#This Row],[Clean Priority]]&amp;"/Postion "&amp;Table91112[[#This Row],[Position]]</f>
        <v>Priority 1/Postion 101</v>
      </c>
      <c r="M109" s="11">
        <v>107</v>
      </c>
    </row>
    <row r="110" spans="1:13" x14ac:dyDescent="0.25">
      <c r="A110" s="9">
        <v>177</v>
      </c>
      <c r="B110" s="2" t="s">
        <v>223</v>
      </c>
      <c r="C110" s="2" t="s">
        <v>51</v>
      </c>
      <c r="D110" s="2" t="s">
        <v>224</v>
      </c>
      <c r="E110" s="2" t="s">
        <v>53</v>
      </c>
      <c r="F110" s="5">
        <v>27000000</v>
      </c>
      <c r="G110" s="2" t="s">
        <v>17</v>
      </c>
      <c r="H110" s="2" t="s">
        <v>54</v>
      </c>
      <c r="I110" s="11">
        <v>4</v>
      </c>
      <c r="J110" s="2">
        <v>1</v>
      </c>
      <c r="K110" s="2">
        <v>102</v>
      </c>
      <c r="L110" s="11" t="str">
        <f>"Priority "&amp;Table91112[[#This Row],[Clean Priority]]&amp;"/Postion "&amp;Table91112[[#This Row],[Position]]</f>
        <v>Priority 1/Postion 102</v>
      </c>
      <c r="M110" s="11">
        <v>108</v>
      </c>
    </row>
    <row r="111" spans="1:13" x14ac:dyDescent="0.25">
      <c r="A111" s="9">
        <v>181</v>
      </c>
      <c r="B111" s="2" t="s">
        <v>194</v>
      </c>
      <c r="C111" s="2" t="s">
        <v>151</v>
      </c>
      <c r="D111" s="2" t="s">
        <v>195</v>
      </c>
      <c r="E111" s="2" t="s">
        <v>77</v>
      </c>
      <c r="F111" s="5">
        <v>9000000</v>
      </c>
      <c r="G111" s="2" t="s">
        <v>67</v>
      </c>
      <c r="H111" s="2" t="s">
        <v>18</v>
      </c>
      <c r="I111" s="11">
        <v>4</v>
      </c>
      <c r="J111" s="2">
        <v>1</v>
      </c>
      <c r="K111" s="2">
        <v>103</v>
      </c>
      <c r="L111" s="11" t="str">
        <f>"Priority "&amp;Table91112[[#This Row],[Clean Priority]]&amp;"/Postion "&amp;Table91112[[#This Row],[Position]]</f>
        <v>Priority 1/Postion 103</v>
      </c>
      <c r="M111" s="11">
        <v>109</v>
      </c>
    </row>
    <row r="112" spans="1:13" x14ac:dyDescent="0.25">
      <c r="A112" s="9">
        <v>183</v>
      </c>
      <c r="B112" s="2" t="s">
        <v>487</v>
      </c>
      <c r="C112" s="2" t="s">
        <v>435</v>
      </c>
      <c r="D112" s="2" t="s">
        <v>488</v>
      </c>
      <c r="E112" s="2" t="s">
        <v>77</v>
      </c>
      <c r="F112" s="5">
        <v>50000000</v>
      </c>
      <c r="G112" s="2" t="s">
        <v>67</v>
      </c>
      <c r="H112" s="2" t="s">
        <v>18</v>
      </c>
      <c r="I112" s="11">
        <v>4</v>
      </c>
      <c r="J112" s="2">
        <v>1</v>
      </c>
      <c r="K112" s="2">
        <v>104</v>
      </c>
      <c r="L112" s="11" t="str">
        <f>"Priority "&amp;Table91112[[#This Row],[Clean Priority]]&amp;"/Postion "&amp;Table91112[[#This Row],[Position]]</f>
        <v>Priority 1/Postion 104</v>
      </c>
      <c r="M112" s="11">
        <v>110</v>
      </c>
    </row>
    <row r="113" spans="1:13" x14ac:dyDescent="0.25">
      <c r="A113" s="9">
        <v>185</v>
      </c>
      <c r="B113" s="2" t="s">
        <v>146</v>
      </c>
      <c r="C113" s="2" t="s">
        <v>147</v>
      </c>
      <c r="D113" s="2" t="s">
        <v>148</v>
      </c>
      <c r="E113" s="2" t="s">
        <v>149</v>
      </c>
      <c r="F113" s="5">
        <v>25000000</v>
      </c>
      <c r="G113" s="2" t="s">
        <v>35</v>
      </c>
      <c r="H113" s="2" t="s">
        <v>18</v>
      </c>
      <c r="I113" s="11">
        <v>4</v>
      </c>
      <c r="J113" s="2">
        <v>1</v>
      </c>
      <c r="K113" s="2">
        <v>105</v>
      </c>
      <c r="L113" s="11" t="str">
        <f>"Priority "&amp;Table91112[[#This Row],[Clean Priority]]&amp;"/Postion "&amp;Table91112[[#This Row],[Position]]</f>
        <v>Priority 1/Postion 105</v>
      </c>
      <c r="M113" s="11">
        <v>111</v>
      </c>
    </row>
    <row r="114" spans="1:13" x14ac:dyDescent="0.25">
      <c r="A114" s="9">
        <v>187</v>
      </c>
      <c r="B114" s="2" t="s">
        <v>84</v>
      </c>
      <c r="C114" s="2" t="s">
        <v>72</v>
      </c>
      <c r="D114" s="2" t="s">
        <v>85</v>
      </c>
      <c r="E114" s="2" t="s">
        <v>86</v>
      </c>
      <c r="F114" s="5">
        <v>50000000</v>
      </c>
      <c r="G114" s="2" t="s">
        <v>67</v>
      </c>
      <c r="H114" s="2" t="s">
        <v>18</v>
      </c>
      <c r="I114" s="11">
        <v>4</v>
      </c>
      <c r="J114" s="2">
        <v>1</v>
      </c>
      <c r="K114" s="2">
        <v>106</v>
      </c>
      <c r="L114" s="11" t="str">
        <f>"Priority "&amp;Table91112[[#This Row],[Clean Priority]]&amp;"/Postion "&amp;Table91112[[#This Row],[Position]]</f>
        <v>Priority 1/Postion 106</v>
      </c>
      <c r="M114" s="11">
        <v>112</v>
      </c>
    </row>
    <row r="115" spans="1:13" x14ac:dyDescent="0.25">
      <c r="A115" s="9">
        <v>189</v>
      </c>
      <c r="B115" s="2" t="s">
        <v>150</v>
      </c>
      <c r="C115" s="2" t="s">
        <v>151</v>
      </c>
      <c r="D115" s="2" t="s">
        <v>152</v>
      </c>
      <c r="E115" s="2" t="s">
        <v>74</v>
      </c>
      <c r="F115" s="5">
        <v>45000000</v>
      </c>
      <c r="G115" s="2" t="s">
        <v>67</v>
      </c>
      <c r="H115" s="2" t="s">
        <v>18</v>
      </c>
      <c r="I115" s="11">
        <v>4</v>
      </c>
      <c r="J115" s="2">
        <v>1</v>
      </c>
      <c r="K115" s="2">
        <v>107</v>
      </c>
      <c r="L115" s="11" t="str">
        <f>"Priority "&amp;Table91112[[#This Row],[Clean Priority]]&amp;"/Postion "&amp;Table91112[[#This Row],[Position]]</f>
        <v>Priority 1/Postion 107</v>
      </c>
      <c r="M115" s="11">
        <v>113</v>
      </c>
    </row>
    <row r="116" spans="1:13" x14ac:dyDescent="0.25">
      <c r="A116" s="9">
        <v>1</v>
      </c>
      <c r="B116" s="2" t="s">
        <v>293</v>
      </c>
      <c r="C116" s="2" t="s">
        <v>294</v>
      </c>
      <c r="D116" s="2" t="s">
        <v>295</v>
      </c>
      <c r="E116" s="2" t="s">
        <v>296</v>
      </c>
      <c r="F116" s="5">
        <v>32000000</v>
      </c>
      <c r="G116" s="2" t="s">
        <v>297</v>
      </c>
      <c r="H116" s="2">
        <v>2</v>
      </c>
      <c r="I116" s="11">
        <v>5</v>
      </c>
      <c r="J116" s="2">
        <v>2</v>
      </c>
      <c r="K116" s="2">
        <v>1</v>
      </c>
      <c r="L116" s="11" t="str">
        <f>"Priority "&amp;Table91112[[#This Row],[Clean Priority]]&amp;"/Postion "&amp;Table91112[[#This Row],[Position]]</f>
        <v>Priority 2/Postion 1</v>
      </c>
      <c r="M116" s="11">
        <v>114</v>
      </c>
    </row>
    <row r="117" spans="1:13" x14ac:dyDescent="0.25">
      <c r="A117" s="9">
        <v>2</v>
      </c>
      <c r="B117" s="2" t="s">
        <v>301</v>
      </c>
      <c r="C117" s="2" t="s">
        <v>302</v>
      </c>
      <c r="D117" s="2" t="s">
        <v>303</v>
      </c>
      <c r="E117" s="2" t="s">
        <v>304</v>
      </c>
      <c r="F117" s="5">
        <v>7000000</v>
      </c>
      <c r="G117" s="2" t="s">
        <v>145</v>
      </c>
      <c r="H117" s="2">
        <v>2</v>
      </c>
      <c r="I117" s="11">
        <v>4</v>
      </c>
      <c r="J117" s="2">
        <v>2</v>
      </c>
      <c r="K117" s="2">
        <v>2</v>
      </c>
      <c r="L117" s="11" t="str">
        <f>"Priority "&amp;Table91112[[#This Row],[Clean Priority]]&amp;"/Postion "&amp;Table91112[[#This Row],[Position]]</f>
        <v>Priority 2/Postion 2</v>
      </c>
      <c r="M117" s="11">
        <v>115</v>
      </c>
    </row>
    <row r="118" spans="1:13" x14ac:dyDescent="0.25">
      <c r="A118" s="9">
        <v>6</v>
      </c>
      <c r="B118" s="2" t="s">
        <v>182</v>
      </c>
      <c r="C118" s="2" t="s">
        <v>183</v>
      </c>
      <c r="D118" s="2" t="s">
        <v>184</v>
      </c>
      <c r="E118" s="2" t="s">
        <v>185</v>
      </c>
      <c r="F118" s="5">
        <v>35000000</v>
      </c>
      <c r="G118" s="2" t="s">
        <v>35</v>
      </c>
      <c r="H118" s="2">
        <v>2</v>
      </c>
      <c r="I118" s="11">
        <v>5</v>
      </c>
      <c r="J118" s="2">
        <v>2</v>
      </c>
      <c r="K118" s="2">
        <v>3</v>
      </c>
      <c r="L118" s="11" t="str">
        <f>"Priority "&amp;Table91112[[#This Row],[Clean Priority]]&amp;"/Postion "&amp;Table91112[[#This Row],[Position]]</f>
        <v>Priority 2/Postion 3</v>
      </c>
      <c r="M118" s="11">
        <v>116</v>
      </c>
    </row>
    <row r="119" spans="1:13" x14ac:dyDescent="0.25">
      <c r="A119" s="9">
        <v>15</v>
      </c>
      <c r="B119" s="2" t="s">
        <v>339</v>
      </c>
      <c r="C119" s="2" t="s">
        <v>335</v>
      </c>
      <c r="D119" s="2" t="s">
        <v>340</v>
      </c>
      <c r="E119" s="2" t="s">
        <v>176</v>
      </c>
      <c r="F119" s="5">
        <v>30000000</v>
      </c>
      <c r="G119" s="2" t="s">
        <v>102</v>
      </c>
      <c r="H119" s="2">
        <v>2</v>
      </c>
      <c r="I119" s="11">
        <v>4</v>
      </c>
      <c r="J119" s="2">
        <v>2</v>
      </c>
      <c r="K119" s="2">
        <v>4</v>
      </c>
      <c r="L119" s="11" t="str">
        <f>"Priority "&amp;Table91112[[#This Row],[Clean Priority]]&amp;"/Postion "&amp;Table91112[[#This Row],[Position]]</f>
        <v>Priority 2/Postion 4</v>
      </c>
      <c r="M119" s="11">
        <v>117</v>
      </c>
    </row>
    <row r="120" spans="1:13" x14ac:dyDescent="0.25">
      <c r="A120" s="10">
        <v>18</v>
      </c>
      <c r="B120" s="7" t="s">
        <v>444</v>
      </c>
      <c r="C120" s="7" t="s">
        <v>46</v>
      </c>
      <c r="D120" s="7" t="s">
        <v>47</v>
      </c>
      <c r="E120" s="7" t="s">
        <v>445</v>
      </c>
      <c r="F120" s="8">
        <v>26000000</v>
      </c>
      <c r="G120" s="7" t="s">
        <v>35</v>
      </c>
      <c r="H120" s="7">
        <v>2</v>
      </c>
      <c r="I120" s="12">
        <v>4</v>
      </c>
      <c r="J120" s="7">
        <v>2</v>
      </c>
      <c r="K120" s="7">
        <v>5</v>
      </c>
      <c r="L120" s="12" t="str">
        <f>"Priority "&amp;Table91112[[#This Row],[Clean Priority]]&amp;"/Postion "&amp;Table91112[[#This Row],[Position]]</f>
        <v>Priority 2/Postion 5</v>
      </c>
      <c r="M120" s="12">
        <v>118</v>
      </c>
    </row>
    <row r="121" spans="1:13" x14ac:dyDescent="0.25">
      <c r="A121" s="9">
        <v>20</v>
      </c>
      <c r="B121" s="2" t="s">
        <v>75</v>
      </c>
      <c r="C121" s="2" t="s">
        <v>72</v>
      </c>
      <c r="D121" s="2" t="s">
        <v>76</v>
      </c>
      <c r="E121" s="2" t="s">
        <v>77</v>
      </c>
      <c r="F121" s="5">
        <v>45000000</v>
      </c>
      <c r="G121" s="2" t="s">
        <v>67</v>
      </c>
      <c r="H121" s="2">
        <v>2</v>
      </c>
      <c r="I121" s="11">
        <v>4</v>
      </c>
      <c r="J121" s="2">
        <v>2</v>
      </c>
      <c r="K121" s="2">
        <v>6</v>
      </c>
      <c r="L121" s="11" t="str">
        <f>"Priority "&amp;Table91112[[#This Row],[Clean Priority]]&amp;"/Postion "&amp;Table91112[[#This Row],[Position]]</f>
        <v>Priority 2/Postion 6</v>
      </c>
      <c r="M121" s="11">
        <v>119</v>
      </c>
    </row>
    <row r="122" spans="1:13" x14ac:dyDescent="0.25">
      <c r="A122" s="10">
        <v>21</v>
      </c>
      <c r="B122" s="7" t="s">
        <v>45</v>
      </c>
      <c r="C122" s="7" t="s">
        <v>46</v>
      </c>
      <c r="D122" s="7" t="s">
        <v>47</v>
      </c>
      <c r="E122" s="7" t="s">
        <v>48</v>
      </c>
      <c r="F122" s="8">
        <v>25600000</v>
      </c>
      <c r="G122" s="7" t="s">
        <v>35</v>
      </c>
      <c r="H122" s="7">
        <v>2</v>
      </c>
      <c r="I122" s="12">
        <v>4</v>
      </c>
      <c r="J122" s="7">
        <v>2</v>
      </c>
      <c r="K122" s="7">
        <v>7</v>
      </c>
      <c r="L122" s="12" t="str">
        <f>"Priority "&amp;Table91112[[#This Row],[Clean Priority]]&amp;"/Postion "&amp;Table91112[[#This Row],[Position]]</f>
        <v>Priority 2/Postion 7</v>
      </c>
      <c r="M122" s="12">
        <v>120</v>
      </c>
    </row>
    <row r="123" spans="1:13" x14ac:dyDescent="0.25">
      <c r="A123" s="9">
        <v>30</v>
      </c>
      <c r="B123" s="2" t="s">
        <v>115</v>
      </c>
      <c r="C123" s="2" t="s">
        <v>99</v>
      </c>
      <c r="D123" s="2" t="s">
        <v>116</v>
      </c>
      <c r="E123" s="2" t="s">
        <v>117</v>
      </c>
      <c r="F123" s="5">
        <v>35000000</v>
      </c>
      <c r="G123" s="2" t="s">
        <v>102</v>
      </c>
      <c r="H123" s="2">
        <v>2</v>
      </c>
      <c r="I123" s="11">
        <v>5</v>
      </c>
      <c r="J123" s="2">
        <v>2</v>
      </c>
      <c r="K123" s="2">
        <v>8</v>
      </c>
      <c r="L123" s="11" t="str">
        <f>"Priority "&amp;Table91112[[#This Row],[Clean Priority]]&amp;"/Postion "&amp;Table91112[[#This Row],[Position]]</f>
        <v>Priority 2/Postion 8</v>
      </c>
      <c r="M123" s="11">
        <v>121</v>
      </c>
    </row>
    <row r="124" spans="1:13" x14ac:dyDescent="0.25">
      <c r="A124" s="9">
        <v>32</v>
      </c>
      <c r="B124" s="2" t="s">
        <v>473</v>
      </c>
      <c r="C124" s="2" t="s">
        <v>294</v>
      </c>
      <c r="D124" s="2" t="s">
        <v>474</v>
      </c>
      <c r="E124" s="2" t="s">
        <v>475</v>
      </c>
      <c r="F124" s="5">
        <v>50000000</v>
      </c>
      <c r="G124" s="2" t="s">
        <v>35</v>
      </c>
      <c r="H124" s="2">
        <v>2</v>
      </c>
      <c r="I124" s="11">
        <v>5</v>
      </c>
      <c r="J124" s="2">
        <v>2</v>
      </c>
      <c r="K124" s="2">
        <v>9</v>
      </c>
      <c r="L124" s="11" t="str">
        <f>"Priority "&amp;Table91112[[#This Row],[Clean Priority]]&amp;"/Postion "&amp;Table91112[[#This Row],[Position]]</f>
        <v>Priority 2/Postion 9</v>
      </c>
      <c r="M124" s="11">
        <v>122</v>
      </c>
    </row>
    <row r="125" spans="1:13" x14ac:dyDescent="0.25">
      <c r="A125" s="10">
        <v>39</v>
      </c>
      <c r="B125" s="7" t="s">
        <v>271</v>
      </c>
      <c r="C125" s="7" t="s">
        <v>46</v>
      </c>
      <c r="D125" s="7" t="s">
        <v>47</v>
      </c>
      <c r="E125" s="7" t="s">
        <v>272</v>
      </c>
      <c r="F125" s="8">
        <v>30000000</v>
      </c>
      <c r="G125" s="7" t="s">
        <v>35</v>
      </c>
      <c r="H125" s="7">
        <v>2</v>
      </c>
      <c r="I125" s="12">
        <v>4</v>
      </c>
      <c r="J125" s="7">
        <v>2</v>
      </c>
      <c r="K125" s="7">
        <v>10</v>
      </c>
      <c r="L125" s="12" t="str">
        <f>"Priority "&amp;Table91112[[#This Row],[Clean Priority]]&amp;"/Postion "&amp;Table91112[[#This Row],[Position]]</f>
        <v>Priority 2/Postion 10</v>
      </c>
      <c r="M125" s="12">
        <v>123</v>
      </c>
    </row>
    <row r="126" spans="1:13" x14ac:dyDescent="0.25">
      <c r="A126" s="9">
        <v>41</v>
      </c>
      <c r="B126" s="2" t="s">
        <v>260</v>
      </c>
      <c r="C126" s="2" t="s">
        <v>261</v>
      </c>
      <c r="D126" s="2" t="s">
        <v>262</v>
      </c>
      <c r="E126" s="2" t="s">
        <v>185</v>
      </c>
      <c r="F126" s="5">
        <v>35000000</v>
      </c>
      <c r="G126" s="2" t="s">
        <v>35</v>
      </c>
      <c r="H126" s="2">
        <v>2</v>
      </c>
      <c r="I126" s="11">
        <v>4</v>
      </c>
      <c r="J126" s="2">
        <v>2</v>
      </c>
      <c r="K126" s="2">
        <v>11</v>
      </c>
      <c r="L126" s="11" t="str">
        <f>"Priority "&amp;Table91112[[#This Row],[Clean Priority]]&amp;"/Postion "&amp;Table91112[[#This Row],[Position]]</f>
        <v>Priority 2/Postion 11</v>
      </c>
      <c r="M126" s="11">
        <v>124</v>
      </c>
    </row>
    <row r="127" spans="1:13" x14ac:dyDescent="0.25">
      <c r="A127" s="9">
        <v>43</v>
      </c>
      <c r="B127" s="2" t="s">
        <v>55</v>
      </c>
      <c r="C127" s="2" t="s">
        <v>51</v>
      </c>
      <c r="D127" s="2" t="s">
        <v>56</v>
      </c>
      <c r="E127" s="2" t="s">
        <v>53</v>
      </c>
      <c r="F127" s="5">
        <v>35000000</v>
      </c>
      <c r="G127" s="2" t="s">
        <v>17</v>
      </c>
      <c r="H127" s="2">
        <v>2</v>
      </c>
      <c r="I127" s="11">
        <v>4</v>
      </c>
      <c r="J127" s="2">
        <v>2</v>
      </c>
      <c r="K127" s="2">
        <v>12</v>
      </c>
      <c r="L127" s="11" t="str">
        <f>"Priority "&amp;Table91112[[#This Row],[Clean Priority]]&amp;"/Postion "&amp;Table91112[[#This Row],[Position]]</f>
        <v>Priority 2/Postion 12</v>
      </c>
      <c r="M127" s="11">
        <v>125</v>
      </c>
    </row>
    <row r="128" spans="1:13" x14ac:dyDescent="0.25">
      <c r="A128" s="9">
        <v>46</v>
      </c>
      <c r="B128" s="2" t="s">
        <v>95</v>
      </c>
      <c r="C128" s="2" t="s">
        <v>96</v>
      </c>
      <c r="D128" s="2" t="s">
        <v>97</v>
      </c>
      <c r="E128" s="2" t="s">
        <v>53</v>
      </c>
      <c r="F128" s="5">
        <v>32000000</v>
      </c>
      <c r="G128" s="2" t="s">
        <v>17</v>
      </c>
      <c r="H128" s="2">
        <v>2</v>
      </c>
      <c r="I128" s="11">
        <v>5</v>
      </c>
      <c r="J128" s="2">
        <v>2</v>
      </c>
      <c r="K128" s="2">
        <v>13</v>
      </c>
      <c r="L128" s="11" t="str">
        <f>"Priority "&amp;Table91112[[#This Row],[Clean Priority]]&amp;"/Postion "&amp;Table91112[[#This Row],[Position]]</f>
        <v>Priority 2/Postion 13</v>
      </c>
      <c r="M128" s="11">
        <v>126</v>
      </c>
    </row>
    <row r="129" spans="1:13" ht="17.25" x14ac:dyDescent="0.25">
      <c r="A129" s="23">
        <v>127</v>
      </c>
      <c r="B129" s="24" t="s">
        <v>514</v>
      </c>
      <c r="C129" s="24" t="s">
        <v>515</v>
      </c>
      <c r="D129" s="24" t="s">
        <v>516</v>
      </c>
      <c r="E129" s="24" t="s">
        <v>517</v>
      </c>
      <c r="F129" s="25">
        <v>145000000</v>
      </c>
      <c r="G129" s="24" t="s">
        <v>40</v>
      </c>
      <c r="H129" s="24" t="s">
        <v>40</v>
      </c>
      <c r="I129" s="26">
        <v>5</v>
      </c>
      <c r="J129" s="24" t="s">
        <v>40</v>
      </c>
      <c r="K129" s="24">
        <v>7</v>
      </c>
      <c r="L129" s="26" t="str">
        <f>"Priority "&amp;Table91112[[#This Row],[Clean Priority]]&amp;"/Postion "&amp;Table91112[[#This Row],[Position]]</f>
        <v>Priority N/A/Postion 7</v>
      </c>
      <c r="M129" s="26">
        <v>127</v>
      </c>
    </row>
    <row r="130" spans="1:13" x14ac:dyDescent="0.25">
      <c r="A130" s="9">
        <v>48</v>
      </c>
      <c r="B130" s="2" t="s">
        <v>476</v>
      </c>
      <c r="C130" s="2" t="s">
        <v>99</v>
      </c>
      <c r="D130" s="2" t="s">
        <v>477</v>
      </c>
      <c r="E130" s="2" t="s">
        <v>176</v>
      </c>
      <c r="F130" s="5">
        <v>20000000</v>
      </c>
      <c r="G130" s="2" t="s">
        <v>102</v>
      </c>
      <c r="H130" s="2">
        <v>2</v>
      </c>
      <c r="I130" s="11">
        <v>5</v>
      </c>
      <c r="J130" s="2">
        <v>2</v>
      </c>
      <c r="K130" s="2">
        <v>14</v>
      </c>
      <c r="L130" s="11" t="str">
        <f>"Priority "&amp;Table91112[[#This Row],[Clean Priority]]&amp;"/Postion "&amp;Table91112[[#This Row],[Position]]</f>
        <v>Priority 2/Postion 14</v>
      </c>
      <c r="M130" s="11">
        <v>128</v>
      </c>
    </row>
    <row r="131" spans="1:13" x14ac:dyDescent="0.25">
      <c r="A131" s="10">
        <v>49</v>
      </c>
      <c r="B131" s="7" t="s">
        <v>49</v>
      </c>
      <c r="C131" s="7" t="s">
        <v>46</v>
      </c>
      <c r="D131" s="7" t="s">
        <v>47</v>
      </c>
      <c r="E131" s="7" t="s">
        <v>48</v>
      </c>
      <c r="F131" s="8">
        <v>26100000</v>
      </c>
      <c r="G131" s="7" t="s">
        <v>35</v>
      </c>
      <c r="H131" s="7">
        <v>2</v>
      </c>
      <c r="I131" s="12">
        <v>4</v>
      </c>
      <c r="J131" s="7">
        <v>2</v>
      </c>
      <c r="K131" s="7">
        <v>15</v>
      </c>
      <c r="L131" s="12" t="str">
        <f>"Priority "&amp;Table91112[[#This Row],[Clean Priority]]&amp;"/Postion "&amp;Table91112[[#This Row],[Position]]</f>
        <v>Priority 2/Postion 15</v>
      </c>
      <c r="M131" s="12">
        <v>129</v>
      </c>
    </row>
    <row r="132" spans="1:13" x14ac:dyDescent="0.25">
      <c r="A132" s="9">
        <v>50</v>
      </c>
      <c r="B132" s="2" t="s">
        <v>506</v>
      </c>
      <c r="C132" s="2" t="s">
        <v>507</v>
      </c>
      <c r="D132" s="2" t="s">
        <v>508</v>
      </c>
      <c r="E132" s="2" t="s">
        <v>509</v>
      </c>
      <c r="F132" s="5">
        <v>35000000</v>
      </c>
      <c r="G132" s="2" t="s">
        <v>35</v>
      </c>
      <c r="H132" s="2">
        <v>2</v>
      </c>
      <c r="I132" s="11">
        <v>4</v>
      </c>
      <c r="J132" s="2">
        <v>2</v>
      </c>
      <c r="K132" s="2">
        <v>16</v>
      </c>
      <c r="L132" s="11" t="str">
        <f>"Priority "&amp;Table91112[[#This Row],[Clean Priority]]&amp;"/Postion "&amp;Table91112[[#This Row],[Position]]</f>
        <v>Priority 2/Postion 16</v>
      </c>
      <c r="M132" s="11">
        <v>130</v>
      </c>
    </row>
    <row r="133" spans="1:13" x14ac:dyDescent="0.25">
      <c r="A133" s="9">
        <v>52</v>
      </c>
      <c r="B133" s="2" t="s">
        <v>251</v>
      </c>
      <c r="C133" s="2" t="s">
        <v>183</v>
      </c>
      <c r="D133" s="2" t="s">
        <v>252</v>
      </c>
      <c r="E133" s="2" t="s">
        <v>185</v>
      </c>
      <c r="F133" s="5">
        <v>15000000</v>
      </c>
      <c r="G133" s="2" t="s">
        <v>35</v>
      </c>
      <c r="H133" s="2">
        <v>2</v>
      </c>
      <c r="I133" s="11">
        <v>5</v>
      </c>
      <c r="J133" s="2">
        <v>2</v>
      </c>
      <c r="K133" s="2">
        <v>17</v>
      </c>
      <c r="L133" s="11" t="str">
        <f>"Priority "&amp;Table91112[[#This Row],[Clean Priority]]&amp;"/Postion "&amp;Table91112[[#This Row],[Position]]</f>
        <v>Priority 2/Postion 17</v>
      </c>
      <c r="M133" s="11">
        <v>131</v>
      </c>
    </row>
    <row r="134" spans="1:13" x14ac:dyDescent="0.25">
      <c r="A134" s="9">
        <v>58</v>
      </c>
      <c r="B134" s="2" t="s">
        <v>439</v>
      </c>
      <c r="C134" s="2" t="s">
        <v>51</v>
      </c>
      <c r="D134" s="2" t="s">
        <v>440</v>
      </c>
      <c r="E134" s="2" t="s">
        <v>53</v>
      </c>
      <c r="F134" s="5">
        <v>15000000</v>
      </c>
      <c r="G134" s="2" t="s">
        <v>17</v>
      </c>
      <c r="H134" s="2">
        <v>2</v>
      </c>
      <c r="I134" s="11">
        <v>4</v>
      </c>
      <c r="J134" s="2">
        <v>2</v>
      </c>
      <c r="K134" s="2">
        <v>18</v>
      </c>
      <c r="L134" s="11" t="str">
        <f>"Priority "&amp;Table91112[[#This Row],[Clean Priority]]&amp;"/Postion "&amp;Table91112[[#This Row],[Position]]</f>
        <v>Priority 2/Postion 18</v>
      </c>
      <c r="M134" s="11">
        <v>132</v>
      </c>
    </row>
    <row r="135" spans="1:13" x14ac:dyDescent="0.25">
      <c r="A135" s="23">
        <v>133</v>
      </c>
      <c r="B135" s="24" t="s">
        <v>354</v>
      </c>
      <c r="C135" s="24" t="s">
        <v>326</v>
      </c>
      <c r="D135" s="24" t="s">
        <v>355</v>
      </c>
      <c r="E135" s="24" t="s">
        <v>290</v>
      </c>
      <c r="F135" s="25">
        <v>100000000</v>
      </c>
      <c r="G135" s="24" t="s">
        <v>40</v>
      </c>
      <c r="H135" s="24" t="s">
        <v>40</v>
      </c>
      <c r="I135" s="26">
        <v>5</v>
      </c>
      <c r="J135" s="24" t="s">
        <v>40</v>
      </c>
      <c r="K135" s="24">
        <v>8</v>
      </c>
      <c r="L135" s="26" t="str">
        <f>"Priority "&amp;Table91112[[#This Row],[Clean Priority]]&amp;"/Postion "&amp;Table91112[[#This Row],[Position]]</f>
        <v>Priority N/A/Postion 8</v>
      </c>
      <c r="M135" s="26">
        <v>133</v>
      </c>
    </row>
    <row r="136" spans="1:13" x14ac:dyDescent="0.25">
      <c r="A136" s="9">
        <v>60</v>
      </c>
      <c r="B136" s="2" t="s">
        <v>208</v>
      </c>
      <c r="C136" s="2" t="s">
        <v>204</v>
      </c>
      <c r="D136" s="2" t="s">
        <v>209</v>
      </c>
      <c r="E136" s="2" t="s">
        <v>77</v>
      </c>
      <c r="F136" s="5">
        <v>45000000</v>
      </c>
      <c r="G136" s="2" t="s">
        <v>67</v>
      </c>
      <c r="H136" s="2">
        <v>2</v>
      </c>
      <c r="I136" s="11">
        <v>4</v>
      </c>
      <c r="J136" s="2">
        <v>2</v>
      </c>
      <c r="K136" s="2">
        <v>19</v>
      </c>
      <c r="L136" s="11" t="str">
        <f>"Priority "&amp;Table91112[[#This Row],[Clean Priority]]&amp;"/Postion "&amp;Table91112[[#This Row],[Position]]</f>
        <v>Priority 2/Postion 19</v>
      </c>
      <c r="M136" s="11">
        <v>134</v>
      </c>
    </row>
    <row r="137" spans="1:13" x14ac:dyDescent="0.25">
      <c r="A137" s="9">
        <v>62</v>
      </c>
      <c r="B137" s="2" t="s">
        <v>317</v>
      </c>
      <c r="C137" s="2" t="s">
        <v>318</v>
      </c>
      <c r="D137" s="2" t="s">
        <v>319</v>
      </c>
      <c r="E137" s="2" t="s">
        <v>320</v>
      </c>
      <c r="F137" s="5">
        <v>23000000</v>
      </c>
      <c r="G137" s="2" t="s">
        <v>112</v>
      </c>
      <c r="H137" s="2">
        <v>2</v>
      </c>
      <c r="I137" s="11">
        <v>4</v>
      </c>
      <c r="J137" s="2">
        <v>2</v>
      </c>
      <c r="K137" s="2">
        <v>20</v>
      </c>
      <c r="L137" s="11" t="str">
        <f>"Priority "&amp;Table91112[[#This Row],[Clean Priority]]&amp;"/Postion "&amp;Table91112[[#This Row],[Position]]</f>
        <v>Priority 2/Postion 20</v>
      </c>
      <c r="M137" s="11">
        <v>135</v>
      </c>
    </row>
    <row r="138" spans="1:13" x14ac:dyDescent="0.25">
      <c r="A138" s="10">
        <v>66</v>
      </c>
      <c r="B138" s="7" t="s">
        <v>442</v>
      </c>
      <c r="C138" s="7" t="s">
        <v>46</v>
      </c>
      <c r="D138" s="7" t="s">
        <v>47</v>
      </c>
      <c r="E138" s="7" t="s">
        <v>185</v>
      </c>
      <c r="F138" s="8">
        <v>31000000</v>
      </c>
      <c r="G138" s="7" t="s">
        <v>35</v>
      </c>
      <c r="H138" s="7">
        <v>2</v>
      </c>
      <c r="I138" s="12">
        <v>4</v>
      </c>
      <c r="J138" s="7">
        <v>2</v>
      </c>
      <c r="K138" s="7">
        <v>21</v>
      </c>
      <c r="L138" s="12" t="str">
        <f>"Priority "&amp;Table91112[[#This Row],[Clean Priority]]&amp;"/Postion "&amp;Table91112[[#This Row],[Position]]</f>
        <v>Priority 2/Postion 21</v>
      </c>
      <c r="M138" s="12">
        <v>136</v>
      </c>
    </row>
    <row r="139" spans="1:13" x14ac:dyDescent="0.25">
      <c r="A139" s="9">
        <v>69</v>
      </c>
      <c r="B139" s="2" t="s">
        <v>298</v>
      </c>
      <c r="C139" s="2" t="s">
        <v>294</v>
      </c>
      <c r="D139" s="2" t="s">
        <v>299</v>
      </c>
      <c r="E139" s="2" t="s">
        <v>300</v>
      </c>
      <c r="F139" s="5">
        <v>36000000</v>
      </c>
      <c r="G139" s="2" t="s">
        <v>102</v>
      </c>
      <c r="H139" s="2">
        <v>2</v>
      </c>
      <c r="I139" s="11">
        <v>5</v>
      </c>
      <c r="J139" s="2">
        <v>2</v>
      </c>
      <c r="K139" s="2">
        <v>22</v>
      </c>
      <c r="L139" s="11" t="str">
        <f>"Priority "&amp;Table91112[[#This Row],[Clean Priority]]&amp;"/Postion "&amp;Table91112[[#This Row],[Position]]</f>
        <v>Priority 2/Postion 22</v>
      </c>
      <c r="M139" s="11">
        <v>137</v>
      </c>
    </row>
    <row r="140" spans="1:13" x14ac:dyDescent="0.25">
      <c r="A140" s="9">
        <v>74</v>
      </c>
      <c r="B140" s="2" t="s">
        <v>80</v>
      </c>
      <c r="C140" s="2" t="s">
        <v>72</v>
      </c>
      <c r="D140" s="2" t="s">
        <v>81</v>
      </c>
      <c r="E140" s="2" t="s">
        <v>77</v>
      </c>
      <c r="F140" s="5">
        <v>20000000</v>
      </c>
      <c r="G140" s="2" t="s">
        <v>67</v>
      </c>
      <c r="H140" s="2">
        <v>2</v>
      </c>
      <c r="I140" s="11">
        <v>4</v>
      </c>
      <c r="J140" s="2">
        <v>2</v>
      </c>
      <c r="K140" s="2">
        <v>23</v>
      </c>
      <c r="L140" s="11" t="str">
        <f>"Priority "&amp;Table91112[[#This Row],[Clean Priority]]&amp;"/Postion "&amp;Table91112[[#This Row],[Position]]</f>
        <v>Priority 2/Postion 23</v>
      </c>
      <c r="M140" s="11">
        <v>138</v>
      </c>
    </row>
    <row r="141" spans="1:13" x14ac:dyDescent="0.25">
      <c r="A141" s="9">
        <v>75</v>
      </c>
      <c r="B141" s="2" t="s">
        <v>381</v>
      </c>
      <c r="C141" s="2" t="s">
        <v>151</v>
      </c>
      <c r="D141" s="2" t="s">
        <v>382</v>
      </c>
      <c r="E141" s="2" t="s">
        <v>77</v>
      </c>
      <c r="F141" s="5">
        <v>40000000</v>
      </c>
      <c r="G141" s="2" t="s">
        <v>67</v>
      </c>
      <c r="H141" s="2">
        <v>2</v>
      </c>
      <c r="I141" s="11">
        <v>4</v>
      </c>
      <c r="J141" s="2">
        <v>2</v>
      </c>
      <c r="K141" s="2">
        <v>24</v>
      </c>
      <c r="L141" s="11" t="str">
        <f>"Priority "&amp;Table91112[[#This Row],[Clean Priority]]&amp;"/Postion "&amp;Table91112[[#This Row],[Position]]</f>
        <v>Priority 2/Postion 24</v>
      </c>
      <c r="M141" s="11">
        <v>139</v>
      </c>
    </row>
    <row r="142" spans="1:13" x14ac:dyDescent="0.25">
      <c r="A142" s="9">
        <v>79</v>
      </c>
      <c r="B142" s="2" t="s">
        <v>461</v>
      </c>
      <c r="C142" s="2" t="s">
        <v>96</v>
      </c>
      <c r="D142" s="2" t="s">
        <v>462</v>
      </c>
      <c r="E142" s="2" t="s">
        <v>53</v>
      </c>
      <c r="F142" s="5">
        <v>35000000</v>
      </c>
      <c r="G142" s="2" t="s">
        <v>17</v>
      </c>
      <c r="H142" s="2">
        <v>2</v>
      </c>
      <c r="I142" s="11">
        <v>5</v>
      </c>
      <c r="J142" s="2">
        <v>2</v>
      </c>
      <c r="K142" s="2">
        <v>25</v>
      </c>
      <c r="L142" s="11" t="str">
        <f>"Priority "&amp;Table91112[[#This Row],[Clean Priority]]&amp;"/Postion "&amp;Table91112[[#This Row],[Position]]</f>
        <v>Priority 2/Postion 25</v>
      </c>
      <c r="M142" s="11">
        <v>140</v>
      </c>
    </row>
    <row r="143" spans="1:13" x14ac:dyDescent="0.25">
      <c r="A143" s="10">
        <v>81</v>
      </c>
      <c r="B143" s="7" t="s">
        <v>441</v>
      </c>
      <c r="C143" s="7" t="s">
        <v>46</v>
      </c>
      <c r="D143" s="7" t="s">
        <v>47</v>
      </c>
      <c r="E143" s="7" t="s">
        <v>58</v>
      </c>
      <c r="F143" s="8">
        <v>36000000</v>
      </c>
      <c r="G143" s="7" t="s">
        <v>35</v>
      </c>
      <c r="H143" s="7">
        <v>2</v>
      </c>
      <c r="I143" s="12">
        <v>4</v>
      </c>
      <c r="J143" s="7">
        <v>2</v>
      </c>
      <c r="K143" s="7">
        <v>26</v>
      </c>
      <c r="L143" s="12" t="str">
        <f>"Priority "&amp;Table91112[[#This Row],[Clean Priority]]&amp;"/Postion "&amp;Table91112[[#This Row],[Position]]</f>
        <v>Priority 2/Postion 26</v>
      </c>
      <c r="M143" s="12">
        <v>141</v>
      </c>
    </row>
    <row r="144" spans="1:13" x14ac:dyDescent="0.25">
      <c r="A144" s="9">
        <v>87</v>
      </c>
      <c r="B144" s="2" t="s">
        <v>89</v>
      </c>
      <c r="C144" s="2" t="s">
        <v>72</v>
      </c>
      <c r="D144" s="2" t="s">
        <v>90</v>
      </c>
      <c r="E144" s="2" t="s">
        <v>77</v>
      </c>
      <c r="F144" s="5">
        <v>26000000</v>
      </c>
      <c r="G144" s="2" t="s">
        <v>67</v>
      </c>
      <c r="H144" s="2">
        <v>2</v>
      </c>
      <c r="I144" s="11">
        <v>4</v>
      </c>
      <c r="J144" s="2">
        <v>2</v>
      </c>
      <c r="K144" s="2">
        <v>27</v>
      </c>
      <c r="L144" s="11" t="str">
        <f>"Priority "&amp;Table91112[[#This Row],[Clean Priority]]&amp;"/Postion "&amp;Table91112[[#This Row],[Position]]</f>
        <v>Priority 2/Postion 27</v>
      </c>
      <c r="M144" s="11">
        <v>142</v>
      </c>
    </row>
    <row r="145" spans="1:13" x14ac:dyDescent="0.25">
      <c r="A145" s="9">
        <v>91</v>
      </c>
      <c r="B145" s="2" t="s">
        <v>163</v>
      </c>
      <c r="C145" s="2" t="s">
        <v>96</v>
      </c>
      <c r="D145" s="2" t="s">
        <v>164</v>
      </c>
      <c r="E145" s="2" t="s">
        <v>165</v>
      </c>
      <c r="F145" s="5">
        <v>35000000</v>
      </c>
      <c r="G145" s="2" t="s">
        <v>17</v>
      </c>
      <c r="H145" s="2">
        <v>2</v>
      </c>
      <c r="I145" s="11">
        <v>5</v>
      </c>
      <c r="J145" s="2">
        <v>2</v>
      </c>
      <c r="K145" s="2">
        <v>28</v>
      </c>
      <c r="L145" s="11" t="str">
        <f>"Priority "&amp;Table91112[[#This Row],[Clean Priority]]&amp;"/Postion "&amp;Table91112[[#This Row],[Position]]</f>
        <v>Priority 2/Postion 28</v>
      </c>
      <c r="M145" s="11">
        <v>143</v>
      </c>
    </row>
    <row r="146" spans="1:13" x14ac:dyDescent="0.25">
      <c r="A146" s="9">
        <v>92</v>
      </c>
      <c r="B146" s="2" t="s">
        <v>103</v>
      </c>
      <c r="C146" s="2" t="s">
        <v>104</v>
      </c>
      <c r="D146" s="2" t="s">
        <v>105</v>
      </c>
      <c r="E146" s="2" t="s">
        <v>77</v>
      </c>
      <c r="F146" s="5">
        <v>50000000</v>
      </c>
      <c r="G146" s="2" t="s">
        <v>67</v>
      </c>
      <c r="H146" s="2">
        <v>2</v>
      </c>
      <c r="I146" s="11">
        <v>5</v>
      </c>
      <c r="J146" s="2">
        <v>2</v>
      </c>
      <c r="K146" s="2">
        <v>29</v>
      </c>
      <c r="L146" s="11" t="str">
        <f>"Priority "&amp;Table91112[[#This Row],[Clean Priority]]&amp;"/Postion "&amp;Table91112[[#This Row],[Position]]</f>
        <v>Priority 2/Postion 29</v>
      </c>
      <c r="M146" s="11">
        <v>144</v>
      </c>
    </row>
    <row r="147" spans="1:13" x14ac:dyDescent="0.25">
      <c r="A147" s="9">
        <v>94</v>
      </c>
      <c r="B147" s="2" t="s">
        <v>451</v>
      </c>
      <c r="C147" s="2" t="s">
        <v>201</v>
      </c>
      <c r="D147" s="2" t="s">
        <v>452</v>
      </c>
      <c r="E147" s="2" t="s">
        <v>453</v>
      </c>
      <c r="F147" s="5">
        <v>22000000</v>
      </c>
      <c r="G147" s="2" t="s">
        <v>112</v>
      </c>
      <c r="H147" s="2">
        <v>2</v>
      </c>
      <c r="I147" s="11">
        <v>5</v>
      </c>
      <c r="J147" s="2">
        <v>2</v>
      </c>
      <c r="K147" s="2">
        <v>30</v>
      </c>
      <c r="L147" s="11" t="str">
        <f>"Priority "&amp;Table91112[[#This Row],[Clean Priority]]&amp;"/Postion "&amp;Table91112[[#This Row],[Position]]</f>
        <v>Priority 2/Postion 30</v>
      </c>
      <c r="M147" s="11">
        <v>145</v>
      </c>
    </row>
    <row r="148" spans="1:13" x14ac:dyDescent="0.25">
      <c r="A148" s="9">
        <v>96</v>
      </c>
      <c r="B148" s="2" t="s">
        <v>87</v>
      </c>
      <c r="C148" s="2" t="s">
        <v>72</v>
      </c>
      <c r="D148" s="2" t="s">
        <v>88</v>
      </c>
      <c r="E148" s="2" t="s">
        <v>77</v>
      </c>
      <c r="F148" s="5">
        <v>38000000</v>
      </c>
      <c r="G148" s="2" t="s">
        <v>67</v>
      </c>
      <c r="H148" s="2">
        <v>2</v>
      </c>
      <c r="I148" s="11">
        <v>4</v>
      </c>
      <c r="J148" s="2">
        <v>2</v>
      </c>
      <c r="K148" s="2">
        <v>31</v>
      </c>
      <c r="L148" s="11" t="str">
        <f>"Priority "&amp;Table91112[[#This Row],[Clean Priority]]&amp;"/Postion "&amp;Table91112[[#This Row],[Position]]</f>
        <v>Priority 2/Postion 31</v>
      </c>
      <c r="M148" s="11">
        <v>146</v>
      </c>
    </row>
    <row r="149" spans="1:13" x14ac:dyDescent="0.25">
      <c r="A149" s="9">
        <v>99</v>
      </c>
      <c r="B149" s="2" t="s">
        <v>249</v>
      </c>
      <c r="C149" s="2" t="s">
        <v>183</v>
      </c>
      <c r="D149" s="2" t="s">
        <v>250</v>
      </c>
      <c r="E149" s="2" t="s">
        <v>185</v>
      </c>
      <c r="F149" s="5">
        <v>38000000</v>
      </c>
      <c r="G149" s="2" t="s">
        <v>35</v>
      </c>
      <c r="H149" s="2">
        <v>2</v>
      </c>
      <c r="I149" s="11">
        <v>5</v>
      </c>
      <c r="J149" s="2">
        <v>2</v>
      </c>
      <c r="K149" s="2">
        <v>32</v>
      </c>
      <c r="L149" s="11" t="str">
        <f>"Priority "&amp;Table91112[[#This Row],[Clean Priority]]&amp;"/Postion "&amp;Table91112[[#This Row],[Position]]</f>
        <v>Priority 2/Postion 32</v>
      </c>
      <c r="M149" s="11">
        <v>147</v>
      </c>
    </row>
    <row r="150" spans="1:13" x14ac:dyDescent="0.25">
      <c r="A150" s="10">
        <v>102</v>
      </c>
      <c r="B150" s="7" t="s">
        <v>59</v>
      </c>
      <c r="C150" s="7" t="s">
        <v>46</v>
      </c>
      <c r="D150" s="7" t="s">
        <v>47</v>
      </c>
      <c r="E150" s="7" t="s">
        <v>58</v>
      </c>
      <c r="F150" s="8">
        <v>45000000</v>
      </c>
      <c r="G150" s="7" t="s">
        <v>35</v>
      </c>
      <c r="H150" s="7">
        <v>2</v>
      </c>
      <c r="I150" s="12">
        <v>4</v>
      </c>
      <c r="J150" s="7">
        <v>2</v>
      </c>
      <c r="K150" s="7">
        <v>33</v>
      </c>
      <c r="L150" s="12" t="str">
        <f>"Priority "&amp;Table91112[[#This Row],[Clean Priority]]&amp;"/Postion "&amp;Table91112[[#This Row],[Position]]</f>
        <v>Priority 2/Postion 33</v>
      </c>
      <c r="M150" s="12">
        <v>148</v>
      </c>
    </row>
    <row r="151" spans="1:13" x14ac:dyDescent="0.25">
      <c r="A151" s="9">
        <v>105</v>
      </c>
      <c r="B151" s="2" t="s">
        <v>503</v>
      </c>
      <c r="C151" s="2" t="s">
        <v>96</v>
      </c>
      <c r="D151" s="2" t="s">
        <v>504</v>
      </c>
      <c r="E151" s="2" t="s">
        <v>53</v>
      </c>
      <c r="F151" s="5">
        <v>40000000</v>
      </c>
      <c r="G151" s="2" t="s">
        <v>17</v>
      </c>
      <c r="H151" s="2">
        <v>2</v>
      </c>
      <c r="I151" s="11">
        <v>5</v>
      </c>
      <c r="J151" s="2">
        <v>2</v>
      </c>
      <c r="K151" s="2">
        <v>34</v>
      </c>
      <c r="L151" s="11" t="str">
        <f>"Priority "&amp;Table91112[[#This Row],[Clean Priority]]&amp;"/Postion "&amp;Table91112[[#This Row],[Position]]</f>
        <v>Priority 2/Postion 34</v>
      </c>
      <c r="M151" s="11">
        <v>149</v>
      </c>
    </row>
    <row r="152" spans="1:13" x14ac:dyDescent="0.25">
      <c r="A152" s="9">
        <v>109</v>
      </c>
      <c r="B152" s="2" t="s">
        <v>468</v>
      </c>
      <c r="C152" s="2" t="s">
        <v>96</v>
      </c>
      <c r="D152" s="2" t="s">
        <v>469</v>
      </c>
      <c r="E152" s="2" t="s">
        <v>470</v>
      </c>
      <c r="F152" s="5">
        <v>37000000</v>
      </c>
      <c r="G152" s="2" t="s">
        <v>17</v>
      </c>
      <c r="H152" s="2">
        <v>2</v>
      </c>
      <c r="I152" s="11">
        <v>5</v>
      </c>
      <c r="J152" s="2">
        <v>2</v>
      </c>
      <c r="K152" s="2">
        <v>35</v>
      </c>
      <c r="L152" s="11" t="str">
        <f>"Priority "&amp;Table91112[[#This Row],[Clean Priority]]&amp;"/Postion "&amp;Table91112[[#This Row],[Position]]</f>
        <v>Priority 2/Postion 35</v>
      </c>
      <c r="M152" s="11">
        <v>150</v>
      </c>
    </row>
    <row r="153" spans="1:13" x14ac:dyDescent="0.25">
      <c r="A153" s="9">
        <v>125</v>
      </c>
      <c r="B153" s="2" t="s">
        <v>424</v>
      </c>
      <c r="C153" s="2" t="s">
        <v>425</v>
      </c>
      <c r="D153" s="2" t="s">
        <v>426</v>
      </c>
      <c r="E153" s="2" t="s">
        <v>193</v>
      </c>
      <c r="F153" s="5">
        <v>30000000</v>
      </c>
      <c r="G153" s="2" t="s">
        <v>67</v>
      </c>
      <c r="H153" s="2">
        <v>2</v>
      </c>
      <c r="I153" s="11">
        <v>5</v>
      </c>
      <c r="J153" s="2">
        <v>2</v>
      </c>
      <c r="K153" s="2">
        <v>36</v>
      </c>
      <c r="L153" s="11" t="str">
        <f>"Priority "&amp;Table91112[[#This Row],[Clean Priority]]&amp;"/Postion "&amp;Table91112[[#This Row],[Position]]</f>
        <v>Priority 2/Postion 36</v>
      </c>
      <c r="M153" s="11">
        <v>151</v>
      </c>
    </row>
    <row r="154" spans="1:13" x14ac:dyDescent="0.25">
      <c r="A154" s="10">
        <v>131</v>
      </c>
      <c r="B154" s="7" t="s">
        <v>505</v>
      </c>
      <c r="C154" s="7" t="s">
        <v>46</v>
      </c>
      <c r="D154" s="7" t="s">
        <v>47</v>
      </c>
      <c r="E154" s="7" t="s">
        <v>58</v>
      </c>
      <c r="F154" s="8">
        <v>33000000</v>
      </c>
      <c r="G154" s="7" t="s">
        <v>35</v>
      </c>
      <c r="H154" s="7">
        <v>2</v>
      </c>
      <c r="I154" s="12">
        <v>4</v>
      </c>
      <c r="J154" s="7">
        <v>2</v>
      </c>
      <c r="K154" s="7">
        <v>37</v>
      </c>
      <c r="L154" s="12" t="str">
        <f>"Priority "&amp;Table91112[[#This Row],[Clean Priority]]&amp;"/Postion "&amp;Table91112[[#This Row],[Position]]</f>
        <v>Priority 2/Postion 37</v>
      </c>
      <c r="M154" s="12">
        <v>152</v>
      </c>
    </row>
    <row r="155" spans="1:13" x14ac:dyDescent="0.25">
      <c r="A155" s="9">
        <v>134</v>
      </c>
      <c r="B155" s="2" t="s">
        <v>446</v>
      </c>
      <c r="C155" s="2" t="s">
        <v>447</v>
      </c>
      <c r="D155" s="2" t="s">
        <v>448</v>
      </c>
      <c r="E155" s="2" t="s">
        <v>77</v>
      </c>
      <c r="F155" s="5">
        <v>40000000</v>
      </c>
      <c r="G155" s="2" t="s">
        <v>67</v>
      </c>
      <c r="H155" s="2">
        <v>2</v>
      </c>
      <c r="I155" s="11">
        <v>5</v>
      </c>
      <c r="J155" s="2">
        <v>2</v>
      </c>
      <c r="K155" s="2">
        <v>38</v>
      </c>
      <c r="L155" s="11" t="str">
        <f>"Priority "&amp;Table91112[[#This Row],[Clean Priority]]&amp;"/Postion "&amp;Table91112[[#This Row],[Position]]</f>
        <v>Priority 2/Postion 38</v>
      </c>
      <c r="M155" s="11">
        <v>153</v>
      </c>
    </row>
    <row r="156" spans="1:13" x14ac:dyDescent="0.25">
      <c r="A156" s="9">
        <v>143</v>
      </c>
      <c r="B156" s="2" t="s">
        <v>344</v>
      </c>
      <c r="C156" s="2" t="s">
        <v>51</v>
      </c>
      <c r="D156" s="2" t="s">
        <v>345</v>
      </c>
      <c r="E156" s="2" t="s">
        <v>53</v>
      </c>
      <c r="F156" s="5">
        <v>35000000</v>
      </c>
      <c r="G156" s="2" t="s">
        <v>17</v>
      </c>
      <c r="H156" s="2">
        <v>2</v>
      </c>
      <c r="I156" s="11">
        <v>4</v>
      </c>
      <c r="J156" s="2">
        <v>2</v>
      </c>
      <c r="K156" s="2">
        <v>39</v>
      </c>
      <c r="L156" s="11" t="str">
        <f>"Priority "&amp;Table91112[[#This Row],[Clean Priority]]&amp;"/Postion "&amp;Table91112[[#This Row],[Position]]</f>
        <v>Priority 2/Postion 39</v>
      </c>
      <c r="M156" s="11">
        <v>154</v>
      </c>
    </row>
    <row r="157" spans="1:13" x14ac:dyDescent="0.25">
      <c r="A157" s="9">
        <v>145</v>
      </c>
      <c r="B157" s="2" t="s">
        <v>23</v>
      </c>
      <c r="C157" s="2" t="s">
        <v>14</v>
      </c>
      <c r="D157" s="2" t="s">
        <v>24</v>
      </c>
      <c r="E157" s="2" t="s">
        <v>25</v>
      </c>
      <c r="F157" s="5">
        <v>22500000</v>
      </c>
      <c r="G157" s="2" t="s">
        <v>17</v>
      </c>
      <c r="H157" s="2">
        <v>2</v>
      </c>
      <c r="I157" s="11">
        <v>4</v>
      </c>
      <c r="J157" s="2">
        <v>2</v>
      </c>
      <c r="K157" s="2">
        <v>40</v>
      </c>
      <c r="L157" s="11" t="str">
        <f>"Priority "&amp;Table91112[[#This Row],[Clean Priority]]&amp;"/Postion "&amp;Table91112[[#This Row],[Position]]</f>
        <v>Priority 2/Postion 40</v>
      </c>
      <c r="M157" s="11">
        <v>155</v>
      </c>
    </row>
    <row r="158" spans="1:13" x14ac:dyDescent="0.25">
      <c r="A158" s="9">
        <v>147</v>
      </c>
      <c r="B158" s="2" t="s">
        <v>369</v>
      </c>
      <c r="C158" s="2" t="s">
        <v>314</v>
      </c>
      <c r="D158" s="2" t="s">
        <v>370</v>
      </c>
      <c r="E158" s="2" t="s">
        <v>316</v>
      </c>
      <c r="F158" s="5">
        <v>22000000</v>
      </c>
      <c r="G158" s="2" t="s">
        <v>243</v>
      </c>
      <c r="H158" s="2">
        <v>2</v>
      </c>
      <c r="I158" s="11">
        <v>4</v>
      </c>
      <c r="J158" s="2">
        <v>2</v>
      </c>
      <c r="K158" s="2">
        <v>41</v>
      </c>
      <c r="L158" s="11" t="str">
        <f>"Priority "&amp;Table91112[[#This Row],[Clean Priority]]&amp;"/Postion "&amp;Table91112[[#This Row],[Position]]</f>
        <v>Priority 2/Postion 41</v>
      </c>
      <c r="M158" s="11">
        <v>156</v>
      </c>
    </row>
    <row r="159" spans="1:13" x14ac:dyDescent="0.25">
      <c r="A159" s="23">
        <v>157</v>
      </c>
      <c r="B159" s="24" t="s">
        <v>371</v>
      </c>
      <c r="C159" s="24" t="s">
        <v>372</v>
      </c>
      <c r="D159" s="24" t="s">
        <v>373</v>
      </c>
      <c r="E159" s="24" t="s">
        <v>374</v>
      </c>
      <c r="F159" s="25">
        <v>100000000</v>
      </c>
      <c r="G159" s="24" t="s">
        <v>40</v>
      </c>
      <c r="H159" s="24" t="s">
        <v>40</v>
      </c>
      <c r="I159" s="26">
        <v>5</v>
      </c>
      <c r="J159" s="24" t="s">
        <v>40</v>
      </c>
      <c r="K159" s="24">
        <v>9</v>
      </c>
      <c r="L159" s="26" t="str">
        <f>"Priority "&amp;Table91112[[#This Row],[Clean Priority]]&amp;"/Postion "&amp;Table91112[[#This Row],[Position]]</f>
        <v>Priority N/A/Postion 9</v>
      </c>
      <c r="M159" s="26">
        <v>157</v>
      </c>
    </row>
    <row r="160" spans="1:13" x14ac:dyDescent="0.25">
      <c r="A160" s="10">
        <v>148</v>
      </c>
      <c r="B160" s="7" t="s">
        <v>229</v>
      </c>
      <c r="C160" s="7" t="s">
        <v>46</v>
      </c>
      <c r="D160" s="7" t="s">
        <v>47</v>
      </c>
      <c r="E160" s="7" t="s">
        <v>230</v>
      </c>
      <c r="F160" s="8">
        <v>16730000</v>
      </c>
      <c r="G160" s="7" t="s">
        <v>102</v>
      </c>
      <c r="H160" s="7">
        <v>2</v>
      </c>
      <c r="I160" s="12">
        <v>4</v>
      </c>
      <c r="J160" s="7">
        <v>2</v>
      </c>
      <c r="K160" s="7">
        <v>42</v>
      </c>
      <c r="L160" s="12" t="str">
        <f>"Priority "&amp;Table91112[[#This Row],[Clean Priority]]&amp;"/Postion "&amp;Table91112[[#This Row],[Position]]</f>
        <v>Priority 2/Postion 42</v>
      </c>
      <c r="M160" s="12">
        <v>158</v>
      </c>
    </row>
    <row r="161" spans="1:13" x14ac:dyDescent="0.25">
      <c r="A161" s="9">
        <v>156</v>
      </c>
      <c r="B161" s="2" t="s">
        <v>132</v>
      </c>
      <c r="C161" s="2" t="s">
        <v>133</v>
      </c>
      <c r="D161" s="2" t="s">
        <v>134</v>
      </c>
      <c r="E161" s="2" t="s">
        <v>135</v>
      </c>
      <c r="F161" s="5">
        <v>5000000</v>
      </c>
      <c r="G161" s="2" t="s">
        <v>35</v>
      </c>
      <c r="H161" s="2">
        <v>2</v>
      </c>
      <c r="I161" s="11">
        <v>5</v>
      </c>
      <c r="J161" s="2">
        <v>2</v>
      </c>
      <c r="K161" s="2">
        <v>43</v>
      </c>
      <c r="L161" s="11" t="str">
        <f>"Priority "&amp;Table91112[[#This Row],[Clean Priority]]&amp;"/Postion "&amp;Table91112[[#This Row],[Position]]</f>
        <v>Priority 2/Postion 43</v>
      </c>
      <c r="M161" s="11">
        <v>159</v>
      </c>
    </row>
    <row r="162" spans="1:13" x14ac:dyDescent="0.25">
      <c r="A162" s="9">
        <v>159</v>
      </c>
      <c r="B162" s="2" t="s">
        <v>489</v>
      </c>
      <c r="C162" s="2" t="s">
        <v>435</v>
      </c>
      <c r="D162" s="2" t="s">
        <v>490</v>
      </c>
      <c r="E162" s="2" t="s">
        <v>77</v>
      </c>
      <c r="F162" s="5">
        <v>33000000</v>
      </c>
      <c r="G162" s="2" t="s">
        <v>67</v>
      </c>
      <c r="H162" s="2">
        <v>2</v>
      </c>
      <c r="I162" s="11">
        <v>4</v>
      </c>
      <c r="J162" s="2">
        <v>2</v>
      </c>
      <c r="K162" s="2">
        <v>44</v>
      </c>
      <c r="L162" s="11" t="str">
        <f>"Priority "&amp;Table91112[[#This Row],[Clean Priority]]&amp;"/Postion "&amp;Table91112[[#This Row],[Position]]</f>
        <v>Priority 2/Postion 44</v>
      </c>
      <c r="M162" s="11">
        <v>160</v>
      </c>
    </row>
    <row r="163" spans="1:13" x14ac:dyDescent="0.25">
      <c r="A163" s="10">
        <v>162</v>
      </c>
      <c r="B163" s="7" t="s">
        <v>443</v>
      </c>
      <c r="C163" s="7" t="s">
        <v>46</v>
      </c>
      <c r="D163" s="7" t="s">
        <v>47</v>
      </c>
      <c r="E163" s="7" t="s">
        <v>185</v>
      </c>
      <c r="F163" s="8">
        <v>28000000</v>
      </c>
      <c r="G163" s="7" t="s">
        <v>35</v>
      </c>
      <c r="H163" s="7">
        <v>2</v>
      </c>
      <c r="I163" s="12">
        <v>4</v>
      </c>
      <c r="J163" s="7">
        <v>2</v>
      </c>
      <c r="K163" s="7">
        <v>45</v>
      </c>
      <c r="L163" s="12" t="str">
        <f>"Priority "&amp;Table91112[[#This Row],[Clean Priority]]&amp;"/Postion "&amp;Table91112[[#This Row],[Position]]</f>
        <v>Priority 2/Postion 45</v>
      </c>
      <c r="M163" s="12">
        <v>161</v>
      </c>
    </row>
    <row r="164" spans="1:13" ht="17.25" x14ac:dyDescent="0.25">
      <c r="A164" s="9">
        <v>164</v>
      </c>
      <c r="B164" s="2" t="s">
        <v>463</v>
      </c>
      <c r="C164" s="2" t="s">
        <v>384</v>
      </c>
      <c r="D164" s="2" t="s">
        <v>464</v>
      </c>
      <c r="E164" s="2" t="s">
        <v>465</v>
      </c>
      <c r="F164" s="5">
        <v>52000000</v>
      </c>
      <c r="G164" s="2" t="s">
        <v>35</v>
      </c>
      <c r="H164" s="2">
        <v>2</v>
      </c>
      <c r="I164" s="11">
        <v>4</v>
      </c>
      <c r="J164" s="2">
        <v>2</v>
      </c>
      <c r="K164" s="2">
        <v>46</v>
      </c>
      <c r="L164" s="11" t="str">
        <f>"Priority "&amp;Table91112[[#This Row],[Clean Priority]]&amp;"/Postion "&amp;Table91112[[#This Row],[Position]]</f>
        <v>Priority 2/Postion 46</v>
      </c>
      <c r="M164" s="11">
        <v>162</v>
      </c>
    </row>
    <row r="165" spans="1:13" x14ac:dyDescent="0.25">
      <c r="A165" s="10">
        <v>168</v>
      </c>
      <c r="B165" s="7" t="s">
        <v>341</v>
      </c>
      <c r="C165" s="7" t="s">
        <v>46</v>
      </c>
      <c r="D165" s="7" t="s">
        <v>47</v>
      </c>
      <c r="E165" s="7" t="s">
        <v>58</v>
      </c>
      <c r="F165" s="8">
        <v>40000000</v>
      </c>
      <c r="G165" s="7" t="s">
        <v>35</v>
      </c>
      <c r="H165" s="7">
        <v>2</v>
      </c>
      <c r="I165" s="12">
        <v>4</v>
      </c>
      <c r="J165" s="7">
        <v>2</v>
      </c>
      <c r="K165" s="7">
        <v>47</v>
      </c>
      <c r="L165" s="12" t="str">
        <f>"Priority "&amp;Table91112[[#This Row],[Clean Priority]]&amp;"/Postion "&amp;Table91112[[#This Row],[Position]]</f>
        <v>Priority 2/Postion 47</v>
      </c>
      <c r="M165" s="12">
        <v>163</v>
      </c>
    </row>
    <row r="166" spans="1:13" x14ac:dyDescent="0.25">
      <c r="A166" s="10">
        <v>169</v>
      </c>
      <c r="B166" s="7" t="s">
        <v>482</v>
      </c>
      <c r="C166" s="7" t="s">
        <v>46</v>
      </c>
      <c r="D166" s="7" t="s">
        <v>47</v>
      </c>
      <c r="E166" s="7" t="s">
        <v>483</v>
      </c>
      <c r="F166" s="8">
        <v>40000000</v>
      </c>
      <c r="G166" s="7" t="s">
        <v>67</v>
      </c>
      <c r="H166" s="7">
        <v>2</v>
      </c>
      <c r="I166" s="12">
        <v>4</v>
      </c>
      <c r="J166" s="7">
        <v>2</v>
      </c>
      <c r="K166" s="7">
        <v>48</v>
      </c>
      <c r="L166" s="12" t="str">
        <f>"Priority "&amp;Table91112[[#This Row],[Clean Priority]]&amp;"/Postion "&amp;Table91112[[#This Row],[Position]]</f>
        <v>Priority 2/Postion 48</v>
      </c>
      <c r="M166" s="12">
        <v>164</v>
      </c>
    </row>
    <row r="167" spans="1:13" x14ac:dyDescent="0.25">
      <c r="A167" s="9">
        <v>170</v>
      </c>
      <c r="B167" s="2" t="s">
        <v>123</v>
      </c>
      <c r="C167" s="2" t="s">
        <v>96</v>
      </c>
      <c r="D167" s="2" t="s">
        <v>124</v>
      </c>
      <c r="E167" s="2" t="s">
        <v>94</v>
      </c>
      <c r="F167" s="5">
        <v>27000000</v>
      </c>
      <c r="G167" s="2" t="s">
        <v>17</v>
      </c>
      <c r="H167" s="2">
        <v>2</v>
      </c>
      <c r="I167" s="11">
        <v>5</v>
      </c>
      <c r="J167" s="2">
        <v>2</v>
      </c>
      <c r="K167" s="2">
        <v>49</v>
      </c>
      <c r="L167" s="11" t="str">
        <f>"Priority "&amp;Table91112[[#This Row],[Clean Priority]]&amp;"/Postion "&amp;Table91112[[#This Row],[Position]]</f>
        <v>Priority 2/Postion 49</v>
      </c>
      <c r="M167" s="11">
        <v>165</v>
      </c>
    </row>
    <row r="168" spans="1:13" x14ac:dyDescent="0.25">
      <c r="A168" s="9">
        <v>175</v>
      </c>
      <c r="B168" s="2" t="s">
        <v>383</v>
      </c>
      <c r="C168" s="2" t="s">
        <v>384</v>
      </c>
      <c r="D168" s="2" t="s">
        <v>385</v>
      </c>
      <c r="E168" s="2" t="s">
        <v>58</v>
      </c>
      <c r="F168" s="5">
        <v>50000000</v>
      </c>
      <c r="G168" s="2" t="s">
        <v>35</v>
      </c>
      <c r="H168" s="2">
        <v>2</v>
      </c>
      <c r="I168" s="11">
        <v>4</v>
      </c>
      <c r="J168" s="2">
        <v>2</v>
      </c>
      <c r="K168" s="2">
        <v>50</v>
      </c>
      <c r="L168" s="11" t="str">
        <f>"Priority "&amp;Table91112[[#This Row],[Clean Priority]]&amp;"/Postion "&amp;Table91112[[#This Row],[Position]]</f>
        <v>Priority 2/Postion 50</v>
      </c>
      <c r="M168" s="11">
        <v>166</v>
      </c>
    </row>
    <row r="169" spans="1:13" x14ac:dyDescent="0.25">
      <c r="A169" s="9">
        <v>178</v>
      </c>
      <c r="B169" s="2" t="s">
        <v>346</v>
      </c>
      <c r="C169" s="2" t="s">
        <v>51</v>
      </c>
      <c r="D169" s="2" t="s">
        <v>347</v>
      </c>
      <c r="E169" s="2" t="s">
        <v>53</v>
      </c>
      <c r="F169" s="5">
        <v>30000000</v>
      </c>
      <c r="G169" s="2" t="s">
        <v>17</v>
      </c>
      <c r="H169" s="2">
        <v>2</v>
      </c>
      <c r="I169" s="11">
        <v>4</v>
      </c>
      <c r="J169" s="2">
        <v>2</v>
      </c>
      <c r="K169" s="2">
        <v>51</v>
      </c>
      <c r="L169" s="11" t="str">
        <f>"Priority "&amp;Table91112[[#This Row],[Clean Priority]]&amp;"/Postion "&amp;Table91112[[#This Row],[Position]]</f>
        <v>Priority 2/Postion 51</v>
      </c>
      <c r="M169" s="11">
        <v>167</v>
      </c>
    </row>
    <row r="170" spans="1:13" x14ac:dyDescent="0.25">
      <c r="A170" s="10">
        <v>180</v>
      </c>
      <c r="B170" s="7" t="s">
        <v>57</v>
      </c>
      <c r="C170" s="7" t="s">
        <v>46</v>
      </c>
      <c r="D170" s="7" t="s">
        <v>47</v>
      </c>
      <c r="E170" s="7" t="s">
        <v>58</v>
      </c>
      <c r="F170" s="8">
        <v>50000000</v>
      </c>
      <c r="G170" s="7" t="s">
        <v>35</v>
      </c>
      <c r="H170" s="7">
        <v>2</v>
      </c>
      <c r="I170" s="12">
        <v>4</v>
      </c>
      <c r="J170" s="7">
        <v>2</v>
      </c>
      <c r="K170" s="7">
        <v>52</v>
      </c>
      <c r="L170" s="12" t="str">
        <f>"Priority "&amp;Table91112[[#This Row],[Clean Priority]]&amp;"/Postion "&amp;Table91112[[#This Row],[Position]]</f>
        <v>Priority 2/Postion 52</v>
      </c>
      <c r="M170" s="12">
        <v>168</v>
      </c>
    </row>
    <row r="171" spans="1:13" x14ac:dyDescent="0.25">
      <c r="A171" s="9">
        <v>184</v>
      </c>
      <c r="B171" s="2" t="s">
        <v>434</v>
      </c>
      <c r="C171" s="2" t="s">
        <v>435</v>
      </c>
      <c r="D171" s="2" t="s">
        <v>436</v>
      </c>
      <c r="E171" s="2" t="s">
        <v>77</v>
      </c>
      <c r="F171" s="5">
        <v>50000000</v>
      </c>
      <c r="G171" s="2" t="s">
        <v>67</v>
      </c>
      <c r="H171" s="2">
        <v>2</v>
      </c>
      <c r="I171" s="11">
        <v>4</v>
      </c>
      <c r="J171" s="2">
        <v>2</v>
      </c>
      <c r="K171" s="2">
        <v>53</v>
      </c>
      <c r="L171" s="11" t="str">
        <f>"Priority "&amp;Table91112[[#This Row],[Clean Priority]]&amp;"/Postion "&amp;Table91112[[#This Row],[Position]]</f>
        <v>Priority 2/Postion 53</v>
      </c>
      <c r="M171" s="11">
        <v>169</v>
      </c>
    </row>
    <row r="172" spans="1:13" x14ac:dyDescent="0.25">
      <c r="A172" s="10">
        <v>186</v>
      </c>
      <c r="B172" s="7" t="s">
        <v>228</v>
      </c>
      <c r="C172" s="7" t="s">
        <v>46</v>
      </c>
      <c r="D172" s="7" t="s">
        <v>47</v>
      </c>
      <c r="E172" s="7" t="s">
        <v>53</v>
      </c>
      <c r="F172" s="8">
        <v>15000000</v>
      </c>
      <c r="G172" s="7" t="s">
        <v>17</v>
      </c>
      <c r="H172" s="7">
        <v>2</v>
      </c>
      <c r="I172" s="12">
        <v>4</v>
      </c>
      <c r="J172" s="7">
        <v>2</v>
      </c>
      <c r="K172" s="7">
        <v>54</v>
      </c>
      <c r="L172" s="12" t="str">
        <f>"Priority "&amp;Table91112[[#This Row],[Clean Priority]]&amp;"/Postion "&amp;Table91112[[#This Row],[Position]]</f>
        <v>Priority 2/Postion 54</v>
      </c>
      <c r="M172" s="12">
        <v>170</v>
      </c>
    </row>
    <row r="173" spans="1:13" x14ac:dyDescent="0.25">
      <c r="A173" s="9">
        <v>188</v>
      </c>
      <c r="B173" s="2" t="s">
        <v>422</v>
      </c>
      <c r="C173" s="2" t="s">
        <v>416</v>
      </c>
      <c r="D173" s="2" t="s">
        <v>423</v>
      </c>
      <c r="E173" s="2" t="s">
        <v>101</v>
      </c>
      <c r="F173" s="5">
        <v>20600000</v>
      </c>
      <c r="G173" s="2" t="s">
        <v>102</v>
      </c>
      <c r="H173" s="2">
        <v>2</v>
      </c>
      <c r="I173" s="11">
        <v>4</v>
      </c>
      <c r="J173" s="2">
        <v>2</v>
      </c>
      <c r="K173" s="2">
        <v>55</v>
      </c>
      <c r="L173" s="11" t="str">
        <f>"Priority "&amp;Table91112[[#This Row],[Clean Priority]]&amp;"/Postion "&amp;Table91112[[#This Row],[Position]]</f>
        <v>Priority 2/Postion 55</v>
      </c>
      <c r="M173" s="11">
        <v>171</v>
      </c>
    </row>
    <row r="174" spans="1:13" x14ac:dyDescent="0.25">
      <c r="A174" s="10">
        <v>190</v>
      </c>
      <c r="B174" s="7" t="s">
        <v>231</v>
      </c>
      <c r="C174" s="7" t="s">
        <v>46</v>
      </c>
      <c r="D174" s="7" t="s">
        <v>47</v>
      </c>
      <c r="E174" s="7" t="s">
        <v>232</v>
      </c>
      <c r="F174" s="8">
        <v>13730000</v>
      </c>
      <c r="G174" s="7" t="s">
        <v>233</v>
      </c>
      <c r="H174" s="7">
        <v>2</v>
      </c>
      <c r="I174" s="12">
        <v>4</v>
      </c>
      <c r="J174" s="7">
        <v>2</v>
      </c>
      <c r="K174" s="7">
        <v>56</v>
      </c>
      <c r="L174" s="12" t="str">
        <f>"Priority "&amp;Table91112[[#This Row],[Clean Priority]]&amp;"/Postion "&amp;Table91112[[#This Row],[Position]]</f>
        <v>Priority 2/Postion 56</v>
      </c>
      <c r="M174" s="12">
        <v>172</v>
      </c>
    </row>
    <row r="175" spans="1:13" x14ac:dyDescent="0.25">
      <c r="A175" s="9">
        <v>12</v>
      </c>
      <c r="B175" s="2" t="s">
        <v>121</v>
      </c>
      <c r="C175" s="2" t="s">
        <v>96</v>
      </c>
      <c r="D175" s="2" t="s">
        <v>122</v>
      </c>
      <c r="E175" s="2" t="s">
        <v>120</v>
      </c>
      <c r="F175" s="5">
        <v>50000000</v>
      </c>
      <c r="G175" s="2" t="s">
        <v>17</v>
      </c>
      <c r="H175" s="2">
        <v>3</v>
      </c>
      <c r="I175" s="11">
        <v>5</v>
      </c>
      <c r="J175" s="2">
        <v>3</v>
      </c>
      <c r="K175" s="2">
        <v>1</v>
      </c>
      <c r="L175" s="11" t="str">
        <f>"Priority "&amp;Table91112[[#This Row],[Clean Priority]]&amp;"/Postion "&amp;Table91112[[#This Row],[Position]]</f>
        <v>Priority 3/Postion 1</v>
      </c>
      <c r="M175" s="11">
        <v>173</v>
      </c>
    </row>
    <row r="176" spans="1:13" x14ac:dyDescent="0.25">
      <c r="A176" s="9">
        <v>13</v>
      </c>
      <c r="B176" s="2" t="s">
        <v>247</v>
      </c>
      <c r="C176" s="2" t="s">
        <v>169</v>
      </c>
      <c r="D176" s="2" t="s">
        <v>248</v>
      </c>
      <c r="E176" s="2" t="s">
        <v>171</v>
      </c>
      <c r="F176" s="5">
        <v>20000000</v>
      </c>
      <c r="G176" s="2" t="s">
        <v>172</v>
      </c>
      <c r="H176" s="2">
        <v>3</v>
      </c>
      <c r="I176" s="11">
        <v>4</v>
      </c>
      <c r="J176" s="2">
        <v>3</v>
      </c>
      <c r="K176" s="2">
        <v>2</v>
      </c>
      <c r="L176" s="11" t="str">
        <f>"Priority "&amp;Table91112[[#This Row],[Clean Priority]]&amp;"/Postion "&amp;Table91112[[#This Row],[Position]]</f>
        <v>Priority 3/Postion 2</v>
      </c>
      <c r="M176" s="11">
        <v>174</v>
      </c>
    </row>
    <row r="177" spans="1:13" x14ac:dyDescent="0.25">
      <c r="A177" s="9">
        <v>27</v>
      </c>
      <c r="B177" s="2" t="s">
        <v>212</v>
      </c>
      <c r="C177" s="2" t="s">
        <v>72</v>
      </c>
      <c r="D177" s="2" t="s">
        <v>213</v>
      </c>
      <c r="E177" s="2" t="s">
        <v>77</v>
      </c>
      <c r="F177" s="5">
        <v>20000000</v>
      </c>
      <c r="G177" s="2" t="s">
        <v>67</v>
      </c>
      <c r="H177" s="2">
        <v>3</v>
      </c>
      <c r="I177" s="11">
        <v>4</v>
      </c>
      <c r="J177" s="2">
        <v>3</v>
      </c>
      <c r="K177" s="2">
        <v>3</v>
      </c>
      <c r="L177" s="11" t="str">
        <f>"Priority "&amp;Table91112[[#This Row],[Clean Priority]]&amp;"/Postion "&amp;Table91112[[#This Row],[Position]]</f>
        <v>Priority 3/Postion 3</v>
      </c>
      <c r="M177" s="11">
        <v>175</v>
      </c>
    </row>
    <row r="178" spans="1:13" x14ac:dyDescent="0.25">
      <c r="A178" s="9">
        <v>31</v>
      </c>
      <c r="B178" s="2" t="s">
        <v>173</v>
      </c>
      <c r="C178" s="2" t="s">
        <v>174</v>
      </c>
      <c r="D178" s="2" t="s">
        <v>175</v>
      </c>
      <c r="E178" s="2" t="s">
        <v>176</v>
      </c>
      <c r="F178" s="5">
        <v>40000000</v>
      </c>
      <c r="G178" s="2" t="s">
        <v>102</v>
      </c>
      <c r="H178" s="2">
        <v>3</v>
      </c>
      <c r="I178" s="11">
        <v>5</v>
      </c>
      <c r="J178" s="2">
        <v>3</v>
      </c>
      <c r="K178" s="2">
        <v>4</v>
      </c>
      <c r="L178" s="11" t="str">
        <f>"Priority "&amp;Table91112[[#This Row],[Clean Priority]]&amp;"/Postion "&amp;Table91112[[#This Row],[Position]]</f>
        <v>Priority 3/Postion 4</v>
      </c>
      <c r="M178" s="11">
        <v>176</v>
      </c>
    </row>
    <row r="179" spans="1:13" x14ac:dyDescent="0.25">
      <c r="A179" s="9">
        <v>42</v>
      </c>
      <c r="B179" s="2" t="s">
        <v>518</v>
      </c>
      <c r="C179" s="2" t="s">
        <v>519</v>
      </c>
      <c r="D179" s="2" t="s">
        <v>520</v>
      </c>
      <c r="E179" s="2" t="s">
        <v>16</v>
      </c>
      <c r="F179" s="5">
        <v>10000000</v>
      </c>
      <c r="G179" s="2" t="s">
        <v>17</v>
      </c>
      <c r="H179" s="2">
        <v>3</v>
      </c>
      <c r="I179" s="11">
        <v>5</v>
      </c>
      <c r="J179" s="2">
        <v>3</v>
      </c>
      <c r="K179" s="2">
        <v>5</v>
      </c>
      <c r="L179" s="11" t="str">
        <f>"Priority "&amp;Table91112[[#This Row],[Clean Priority]]&amp;"/Postion "&amp;Table91112[[#This Row],[Position]]</f>
        <v>Priority 3/Postion 5</v>
      </c>
      <c r="M179" s="11">
        <v>177</v>
      </c>
    </row>
    <row r="180" spans="1:13" x14ac:dyDescent="0.25">
      <c r="A180" s="9">
        <v>54</v>
      </c>
      <c r="B180" s="2" t="s">
        <v>129</v>
      </c>
      <c r="C180" s="2" t="s">
        <v>109</v>
      </c>
      <c r="D180" s="2" t="s">
        <v>130</v>
      </c>
      <c r="E180" s="2" t="s">
        <v>131</v>
      </c>
      <c r="F180" s="5">
        <v>40000000</v>
      </c>
      <c r="G180" s="2" t="s">
        <v>112</v>
      </c>
      <c r="H180" s="2">
        <v>3</v>
      </c>
      <c r="I180" s="11">
        <v>5</v>
      </c>
      <c r="J180" s="2">
        <v>3</v>
      </c>
      <c r="K180" s="2">
        <v>6</v>
      </c>
      <c r="L180" s="11" t="str">
        <f>"Priority "&amp;Table91112[[#This Row],[Clean Priority]]&amp;"/Postion "&amp;Table91112[[#This Row],[Position]]</f>
        <v>Priority 3/Postion 6</v>
      </c>
      <c r="M180" s="11">
        <v>178</v>
      </c>
    </row>
    <row r="181" spans="1:13" x14ac:dyDescent="0.25">
      <c r="A181" s="9">
        <v>61</v>
      </c>
      <c r="B181" s="2" t="s">
        <v>203</v>
      </c>
      <c r="C181" s="2" t="s">
        <v>204</v>
      </c>
      <c r="D181" s="2" t="s">
        <v>205</v>
      </c>
      <c r="E181" s="2" t="s">
        <v>77</v>
      </c>
      <c r="F181" s="5">
        <v>29500000</v>
      </c>
      <c r="G181" s="2" t="s">
        <v>67</v>
      </c>
      <c r="H181" s="2">
        <v>3</v>
      </c>
      <c r="I181" s="11">
        <v>4</v>
      </c>
      <c r="J181" s="2">
        <v>3</v>
      </c>
      <c r="K181" s="2">
        <v>7</v>
      </c>
      <c r="L181" s="11" t="str">
        <f>"Priority "&amp;Table91112[[#This Row],[Clean Priority]]&amp;"/Postion "&amp;Table91112[[#This Row],[Position]]</f>
        <v>Priority 3/Postion 7</v>
      </c>
      <c r="M181" s="11">
        <v>179</v>
      </c>
    </row>
    <row r="182" spans="1:13" x14ac:dyDescent="0.25">
      <c r="A182" s="9">
        <v>84</v>
      </c>
      <c r="B182" s="2" t="s">
        <v>313</v>
      </c>
      <c r="C182" s="2" t="s">
        <v>314</v>
      </c>
      <c r="D182" s="2" t="s">
        <v>315</v>
      </c>
      <c r="E182" s="2" t="s">
        <v>316</v>
      </c>
      <c r="F182" s="5">
        <v>15000000</v>
      </c>
      <c r="G182" s="2" t="s">
        <v>243</v>
      </c>
      <c r="H182" s="2">
        <v>3</v>
      </c>
      <c r="I182" s="11">
        <v>4</v>
      </c>
      <c r="J182" s="2">
        <v>3</v>
      </c>
      <c r="K182" s="2">
        <v>8</v>
      </c>
      <c r="L182" s="11" t="str">
        <f>"Priority "&amp;Table91112[[#This Row],[Clean Priority]]&amp;"/Postion "&amp;Table91112[[#This Row],[Position]]</f>
        <v>Priority 3/Postion 8</v>
      </c>
      <c r="M182" s="11">
        <v>180</v>
      </c>
    </row>
    <row r="183" spans="1:13" x14ac:dyDescent="0.25">
      <c r="A183" s="9">
        <v>86</v>
      </c>
      <c r="B183" s="2" t="s">
        <v>363</v>
      </c>
      <c r="C183" s="2" t="s">
        <v>104</v>
      </c>
      <c r="D183" s="2" t="s">
        <v>364</v>
      </c>
      <c r="E183" s="2" t="s">
        <v>77</v>
      </c>
      <c r="F183" s="5">
        <v>40000000</v>
      </c>
      <c r="G183" s="2" t="s">
        <v>67</v>
      </c>
      <c r="H183" s="2">
        <v>3</v>
      </c>
      <c r="I183" s="11">
        <v>5</v>
      </c>
      <c r="J183" s="2">
        <v>3</v>
      </c>
      <c r="K183" s="2">
        <v>9</v>
      </c>
      <c r="L183" s="11" t="str">
        <f>"Priority "&amp;Table91112[[#This Row],[Clean Priority]]&amp;"/Postion "&amp;Table91112[[#This Row],[Position]]</f>
        <v>Priority 3/Postion 9</v>
      </c>
      <c r="M183" s="11">
        <v>181</v>
      </c>
    </row>
    <row r="184" spans="1:13" x14ac:dyDescent="0.25">
      <c r="A184" s="23">
        <v>182</v>
      </c>
      <c r="B184" s="24" t="s">
        <v>36</v>
      </c>
      <c r="C184" s="24" t="s">
        <v>37</v>
      </c>
      <c r="D184" s="24" t="s">
        <v>38</v>
      </c>
      <c r="E184" s="24" t="s">
        <v>39</v>
      </c>
      <c r="F184" s="25">
        <v>100000000</v>
      </c>
      <c r="G184" s="24" t="s">
        <v>40</v>
      </c>
      <c r="H184" s="24" t="s">
        <v>40</v>
      </c>
      <c r="I184" s="26">
        <v>5</v>
      </c>
      <c r="J184" s="24" t="s">
        <v>40</v>
      </c>
      <c r="K184" s="24">
        <v>10</v>
      </c>
      <c r="L184" s="26" t="str">
        <f>"Priority "&amp;Table91112[[#This Row],[Clean Priority]]&amp;"/Postion "&amp;Table91112[[#This Row],[Position]]</f>
        <v>Priority N/A/Postion 10</v>
      </c>
      <c r="M184" s="26">
        <v>182</v>
      </c>
    </row>
    <row r="185" spans="1:13" x14ac:dyDescent="0.25">
      <c r="A185" s="9">
        <v>118</v>
      </c>
      <c r="B185" s="2" t="s">
        <v>206</v>
      </c>
      <c r="C185" s="2" t="s">
        <v>204</v>
      </c>
      <c r="D185" s="2" t="s">
        <v>207</v>
      </c>
      <c r="E185" s="2" t="s">
        <v>77</v>
      </c>
      <c r="F185" s="5">
        <v>32500000</v>
      </c>
      <c r="G185" s="2" t="s">
        <v>67</v>
      </c>
      <c r="H185" s="2">
        <v>3</v>
      </c>
      <c r="I185" s="11">
        <v>4</v>
      </c>
      <c r="J185" s="2">
        <v>3</v>
      </c>
      <c r="K185" s="2">
        <v>10</v>
      </c>
      <c r="L185" s="11" t="str">
        <f>"Priority "&amp;Table91112[[#This Row],[Clean Priority]]&amp;"/Postion "&amp;Table91112[[#This Row],[Position]]</f>
        <v>Priority 3/Postion 10</v>
      </c>
      <c r="M185" s="11">
        <v>183</v>
      </c>
    </row>
    <row r="186" spans="1:13" ht="17.25" x14ac:dyDescent="0.25">
      <c r="A186" s="9">
        <v>121</v>
      </c>
      <c r="B186" s="2" t="s">
        <v>365</v>
      </c>
      <c r="C186" s="2" t="s">
        <v>366</v>
      </c>
      <c r="D186" s="2" t="s">
        <v>367</v>
      </c>
      <c r="E186" s="2" t="s">
        <v>368</v>
      </c>
      <c r="F186" s="5">
        <v>52000000</v>
      </c>
      <c r="G186" s="2" t="s">
        <v>35</v>
      </c>
      <c r="H186" s="2">
        <v>3</v>
      </c>
      <c r="I186" s="11">
        <v>5</v>
      </c>
      <c r="J186" s="2">
        <v>3</v>
      </c>
      <c r="K186" s="2">
        <v>11</v>
      </c>
      <c r="L186" s="11" t="str">
        <f>"Priority "&amp;Table91112[[#This Row],[Clean Priority]]&amp;"/Postion "&amp;Table91112[[#This Row],[Position]]</f>
        <v>Priority 3/Postion 11</v>
      </c>
      <c r="M186" s="11">
        <v>184</v>
      </c>
    </row>
    <row r="187" spans="1:13" x14ac:dyDescent="0.25">
      <c r="A187" s="9">
        <v>128</v>
      </c>
      <c r="B187" s="2" t="s">
        <v>118</v>
      </c>
      <c r="C187" s="2" t="s">
        <v>96</v>
      </c>
      <c r="D187" s="2" t="s">
        <v>119</v>
      </c>
      <c r="E187" s="2" t="s">
        <v>120</v>
      </c>
      <c r="F187" s="5">
        <v>50000000</v>
      </c>
      <c r="G187" s="2" t="s">
        <v>17</v>
      </c>
      <c r="H187" s="2">
        <v>3</v>
      </c>
      <c r="I187" s="11">
        <v>5</v>
      </c>
      <c r="J187" s="2">
        <v>3</v>
      </c>
      <c r="K187" s="2">
        <v>12</v>
      </c>
      <c r="L187" s="11" t="str">
        <f>"Priority "&amp;Table91112[[#This Row],[Clean Priority]]&amp;"/Postion "&amp;Table91112[[#This Row],[Position]]</f>
        <v>Priority 3/Postion 12</v>
      </c>
      <c r="M187" s="11">
        <v>185</v>
      </c>
    </row>
    <row r="188" spans="1:13" x14ac:dyDescent="0.25">
      <c r="A188" s="9">
        <v>135</v>
      </c>
      <c r="B188" s="2" t="s">
        <v>91</v>
      </c>
      <c r="C188" s="2" t="s">
        <v>92</v>
      </c>
      <c r="D188" s="2" t="s">
        <v>93</v>
      </c>
      <c r="E188" s="2" t="s">
        <v>94</v>
      </c>
      <c r="F188" s="5">
        <v>40000000</v>
      </c>
      <c r="G188" s="2" t="s">
        <v>17</v>
      </c>
      <c r="H188" s="2">
        <v>3</v>
      </c>
      <c r="I188" s="11">
        <v>5</v>
      </c>
      <c r="J188" s="2">
        <v>3</v>
      </c>
      <c r="K188" s="2">
        <v>13</v>
      </c>
      <c r="L188" s="11" t="str">
        <f>"Priority "&amp;Table91112[[#This Row],[Clean Priority]]&amp;"/Postion "&amp;Table91112[[#This Row],[Position]]</f>
        <v>Priority 3/Postion 13</v>
      </c>
      <c r="M188" s="11">
        <v>186</v>
      </c>
    </row>
    <row r="189" spans="1:13" x14ac:dyDescent="0.25">
      <c r="A189" s="9">
        <v>153</v>
      </c>
      <c r="B189" s="2" t="s">
        <v>198</v>
      </c>
      <c r="C189" s="2" t="s">
        <v>174</v>
      </c>
      <c r="D189" s="2" t="s">
        <v>199</v>
      </c>
      <c r="E189" s="2" t="s">
        <v>176</v>
      </c>
      <c r="F189" s="5">
        <v>50000000</v>
      </c>
      <c r="G189" s="2" t="s">
        <v>102</v>
      </c>
      <c r="H189" s="2">
        <v>3</v>
      </c>
      <c r="I189" s="11">
        <v>5</v>
      </c>
      <c r="J189" s="2">
        <v>3</v>
      </c>
      <c r="K189" s="2">
        <v>14</v>
      </c>
      <c r="L189" s="11" t="str">
        <f>"Priority "&amp;Table91112[[#This Row],[Clean Priority]]&amp;"/Postion "&amp;Table91112[[#This Row],[Position]]</f>
        <v>Priority 3/Postion 14</v>
      </c>
      <c r="M189" s="11">
        <v>187</v>
      </c>
    </row>
    <row r="190" spans="1:13" x14ac:dyDescent="0.25">
      <c r="A190" s="9">
        <v>155</v>
      </c>
      <c r="B190" s="2" t="s">
        <v>160</v>
      </c>
      <c r="C190" s="2" t="s">
        <v>161</v>
      </c>
      <c r="D190" s="2" t="s">
        <v>162</v>
      </c>
      <c r="E190" s="2" t="s">
        <v>101</v>
      </c>
      <c r="F190" s="5">
        <v>50000000</v>
      </c>
      <c r="G190" s="2" t="s">
        <v>102</v>
      </c>
      <c r="H190" s="2">
        <v>3</v>
      </c>
      <c r="I190" s="11">
        <v>4</v>
      </c>
      <c r="J190" s="2">
        <v>3</v>
      </c>
      <c r="K190" s="2">
        <v>15</v>
      </c>
      <c r="L190" s="11" t="str">
        <f>"Priority "&amp;Table91112[[#This Row],[Clean Priority]]&amp;"/Postion "&amp;Table91112[[#This Row],[Position]]</f>
        <v>Priority 3/Postion 15</v>
      </c>
      <c r="M190" s="11">
        <v>188</v>
      </c>
    </row>
    <row r="191" spans="1:13" x14ac:dyDescent="0.25">
      <c r="A191" s="9">
        <v>172</v>
      </c>
      <c r="B191" s="2" t="s">
        <v>196</v>
      </c>
      <c r="C191" s="2" t="s">
        <v>104</v>
      </c>
      <c r="D191" s="2" t="s">
        <v>197</v>
      </c>
      <c r="E191" s="2" t="s">
        <v>77</v>
      </c>
      <c r="F191" s="5">
        <v>50000000</v>
      </c>
      <c r="G191" s="2" t="s">
        <v>67</v>
      </c>
      <c r="H191" s="2">
        <v>3</v>
      </c>
      <c r="I191" s="11">
        <v>5</v>
      </c>
      <c r="J191" s="2">
        <v>3</v>
      </c>
      <c r="K191" s="2">
        <v>16</v>
      </c>
      <c r="L191" s="11" t="str">
        <f>"Priority "&amp;Table91112[[#This Row],[Clean Priority]]&amp;"/Postion "&amp;Table91112[[#This Row],[Position]]</f>
        <v>Priority 3/Postion 16</v>
      </c>
      <c r="M191" s="11">
        <v>189</v>
      </c>
    </row>
    <row r="192" spans="1:13" x14ac:dyDescent="0.25">
      <c r="A192" s="17">
        <v>179</v>
      </c>
      <c r="B192" s="18" t="s">
        <v>113</v>
      </c>
      <c r="C192" s="18" t="s">
        <v>104</v>
      </c>
      <c r="D192" s="18" t="s">
        <v>114</v>
      </c>
      <c r="E192" s="18" t="s">
        <v>77</v>
      </c>
      <c r="F192" s="19">
        <v>50000000</v>
      </c>
      <c r="G192" s="18" t="s">
        <v>67</v>
      </c>
      <c r="H192" s="18">
        <v>3</v>
      </c>
      <c r="I192" s="20">
        <v>5</v>
      </c>
      <c r="J192" s="18">
        <v>3</v>
      </c>
      <c r="K192" s="2">
        <v>17</v>
      </c>
      <c r="L192" s="20" t="str">
        <f>"Priority "&amp;Table91112[[#This Row],[Clean Priority]]&amp;"/Postion "&amp;Table91112[[#This Row],[Position]]</f>
        <v>Priority 3/Postion 17</v>
      </c>
      <c r="M192" s="11">
        <v>190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030A-B6E4-4BF9-9C43-F53A08FFD06D}">
  <dimension ref="A1:M19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775</v>
      </c>
    </row>
    <row r="2" spans="1:13" x14ac:dyDescent="0.25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5" t="s">
        <v>0</v>
      </c>
      <c r="I2" s="16" t="s">
        <v>12</v>
      </c>
      <c r="J2" s="15" t="s">
        <v>4</v>
      </c>
      <c r="K2" s="15" t="s">
        <v>1</v>
      </c>
      <c r="L2" s="16" t="s">
        <v>527</v>
      </c>
      <c r="M2" s="16" t="s">
        <v>526</v>
      </c>
    </row>
    <row r="3" spans="1:13" x14ac:dyDescent="0.25">
      <c r="A3" s="9">
        <v>3</v>
      </c>
      <c r="B3" s="2" t="s">
        <v>19</v>
      </c>
      <c r="C3" s="2" t="s">
        <v>14</v>
      </c>
      <c r="D3" s="2" t="s">
        <v>20</v>
      </c>
      <c r="E3" s="2" t="s">
        <v>21</v>
      </c>
      <c r="F3" s="4">
        <v>20400000</v>
      </c>
      <c r="G3" s="2" t="s">
        <v>17</v>
      </c>
      <c r="H3" s="2" t="s">
        <v>22</v>
      </c>
      <c r="I3" s="11">
        <v>4</v>
      </c>
      <c r="J3" s="21">
        <v>1</v>
      </c>
      <c r="K3" s="21">
        <v>1</v>
      </c>
      <c r="L3" s="22" t="str">
        <f>"Priority "&amp;Table9111213[[#This Row],[Clean Priority]]&amp;"/Postion "&amp;Table9111213[[#This Row],[Position]]</f>
        <v>Priority 1/Postion 1</v>
      </c>
      <c r="M3" s="22">
        <v>1</v>
      </c>
    </row>
    <row r="4" spans="1:13" x14ac:dyDescent="0.25">
      <c r="A4" s="9">
        <v>4</v>
      </c>
      <c r="B4" s="2" t="s">
        <v>125</v>
      </c>
      <c r="C4" s="2" t="s">
        <v>104</v>
      </c>
      <c r="D4" s="2" t="s">
        <v>126</v>
      </c>
      <c r="E4" s="2" t="s">
        <v>77</v>
      </c>
      <c r="F4" s="5">
        <v>30000000</v>
      </c>
      <c r="G4" s="2" t="s">
        <v>67</v>
      </c>
      <c r="H4" s="2" t="s">
        <v>18</v>
      </c>
      <c r="I4" s="11">
        <v>5</v>
      </c>
      <c r="J4" s="2">
        <v>1</v>
      </c>
      <c r="K4" s="2">
        <v>2</v>
      </c>
      <c r="L4" s="11" t="str">
        <f>"Priority "&amp;Table9111213[[#This Row],[Clean Priority]]&amp;"/Postion "&amp;Table9111213[[#This Row],[Position]]</f>
        <v>Priority 1/Postion 2</v>
      </c>
      <c r="M4" s="11">
        <v>2</v>
      </c>
    </row>
    <row r="5" spans="1:13" x14ac:dyDescent="0.25">
      <c r="A5" s="9">
        <v>5</v>
      </c>
      <c r="B5" s="2" t="s">
        <v>60</v>
      </c>
      <c r="C5" s="2" t="s">
        <v>14</v>
      </c>
      <c r="D5" s="2" t="s">
        <v>61</v>
      </c>
      <c r="E5" s="2" t="s">
        <v>62</v>
      </c>
      <c r="F5" s="5">
        <v>50000000</v>
      </c>
      <c r="G5" s="2" t="s">
        <v>17</v>
      </c>
      <c r="H5" s="2" t="s">
        <v>22</v>
      </c>
      <c r="I5" s="11">
        <v>4</v>
      </c>
      <c r="J5" s="2">
        <v>1</v>
      </c>
      <c r="K5" s="2">
        <v>3</v>
      </c>
      <c r="L5" s="11" t="str">
        <f>"Priority "&amp;Table9111213[[#This Row],[Clean Priority]]&amp;"/Postion "&amp;Table9111213[[#This Row],[Position]]</f>
        <v>Priority 1/Postion 3</v>
      </c>
      <c r="M5" s="11">
        <v>3</v>
      </c>
    </row>
    <row r="6" spans="1:13" x14ac:dyDescent="0.25">
      <c r="A6" s="9">
        <v>7</v>
      </c>
      <c r="B6" s="2" t="s">
        <v>26</v>
      </c>
      <c r="C6" s="2" t="s">
        <v>14</v>
      </c>
      <c r="D6" s="2" t="s">
        <v>27</v>
      </c>
      <c r="E6" s="2" t="s">
        <v>28</v>
      </c>
      <c r="F6" s="5">
        <v>36000000</v>
      </c>
      <c r="G6" s="2" t="s">
        <v>17</v>
      </c>
      <c r="H6" s="2" t="s">
        <v>18</v>
      </c>
      <c r="I6" s="11">
        <v>4</v>
      </c>
      <c r="J6" s="2">
        <v>1</v>
      </c>
      <c r="K6" s="2">
        <v>4</v>
      </c>
      <c r="L6" s="11" t="str">
        <f>"Priority "&amp;Table9111213[[#This Row],[Clean Priority]]&amp;"/Postion "&amp;Table9111213[[#This Row],[Position]]</f>
        <v>Priority 1/Postion 4</v>
      </c>
      <c r="M6" s="11">
        <v>4</v>
      </c>
    </row>
    <row r="7" spans="1:13" x14ac:dyDescent="0.25">
      <c r="A7" s="10">
        <v>8</v>
      </c>
      <c r="B7" s="7" t="s">
        <v>273</v>
      </c>
      <c r="C7" s="7" t="s">
        <v>46</v>
      </c>
      <c r="D7" s="7" t="s">
        <v>537</v>
      </c>
      <c r="E7" s="7" t="s">
        <v>274</v>
      </c>
      <c r="F7" s="8">
        <v>10100000</v>
      </c>
      <c r="G7" s="7" t="s">
        <v>275</v>
      </c>
      <c r="H7" s="7" t="s">
        <v>18</v>
      </c>
      <c r="I7" s="12">
        <v>4</v>
      </c>
      <c r="J7" s="7">
        <v>1</v>
      </c>
      <c r="K7" s="7">
        <v>5</v>
      </c>
      <c r="L7" s="12" t="str">
        <f>"Priority "&amp;Table9111213[[#This Row],[Clean Priority]]&amp;"/Postion "&amp;Table9111213[[#This Row],[Position]]</f>
        <v>Priority 1/Postion 5</v>
      </c>
      <c r="M7" s="12">
        <v>5</v>
      </c>
    </row>
    <row r="8" spans="1:13" x14ac:dyDescent="0.25">
      <c r="A8" s="9">
        <v>9</v>
      </c>
      <c r="B8" s="2" t="s">
        <v>337</v>
      </c>
      <c r="C8" s="2" t="s">
        <v>14</v>
      </c>
      <c r="D8" s="2" t="s">
        <v>338</v>
      </c>
      <c r="E8" s="2" t="s">
        <v>16</v>
      </c>
      <c r="F8" s="5">
        <v>33000000</v>
      </c>
      <c r="G8" s="2" t="s">
        <v>17</v>
      </c>
      <c r="H8" s="2" t="s">
        <v>54</v>
      </c>
      <c r="I8" s="11">
        <v>4</v>
      </c>
      <c r="J8" s="2">
        <v>1</v>
      </c>
      <c r="K8" s="2">
        <v>6</v>
      </c>
      <c r="L8" s="11" t="str">
        <f>"Priority "&amp;Table9111213[[#This Row],[Clean Priority]]&amp;"/Postion "&amp;Table9111213[[#This Row],[Position]]</f>
        <v>Priority 1/Postion 6</v>
      </c>
      <c r="M8" s="11">
        <v>6</v>
      </c>
    </row>
    <row r="9" spans="1:13" x14ac:dyDescent="0.25">
      <c r="A9" s="9">
        <v>10</v>
      </c>
      <c r="B9" s="2" t="s">
        <v>323</v>
      </c>
      <c r="C9" s="2" t="s">
        <v>72</v>
      </c>
      <c r="D9" s="2" t="s">
        <v>324</v>
      </c>
      <c r="E9" s="2" t="s">
        <v>77</v>
      </c>
      <c r="F9" s="5">
        <v>18000000</v>
      </c>
      <c r="G9" s="2" t="s">
        <v>67</v>
      </c>
      <c r="H9" s="2" t="s">
        <v>54</v>
      </c>
      <c r="I9" s="11">
        <v>4</v>
      </c>
      <c r="J9" s="2">
        <v>1</v>
      </c>
      <c r="K9" s="2">
        <v>7</v>
      </c>
      <c r="L9" s="11" t="str">
        <f>"Priority "&amp;Table9111213[[#This Row],[Clean Priority]]&amp;"/Postion "&amp;Table9111213[[#This Row],[Position]]</f>
        <v>Priority 1/Postion 7</v>
      </c>
      <c r="M9" s="11">
        <v>7</v>
      </c>
    </row>
    <row r="10" spans="1:13" x14ac:dyDescent="0.25">
      <c r="A10" s="9">
        <v>11</v>
      </c>
      <c r="B10" s="2" t="s">
        <v>225</v>
      </c>
      <c r="C10" s="2" t="s">
        <v>51</v>
      </c>
      <c r="D10" s="2" t="s">
        <v>226</v>
      </c>
      <c r="E10" s="2" t="s">
        <v>53</v>
      </c>
      <c r="F10" s="5">
        <v>40000000</v>
      </c>
      <c r="G10" s="2" t="s">
        <v>17</v>
      </c>
      <c r="H10" s="2" t="s">
        <v>18</v>
      </c>
      <c r="I10" s="11">
        <v>4</v>
      </c>
      <c r="J10" s="2">
        <v>1</v>
      </c>
      <c r="K10" s="2">
        <v>8</v>
      </c>
      <c r="L10" s="11" t="str">
        <f>"Priority "&amp;Table9111213[[#This Row],[Clean Priority]]&amp;"/Postion "&amp;Table9111213[[#This Row],[Position]]</f>
        <v>Priority 1/Postion 8</v>
      </c>
      <c r="M10" s="11">
        <v>8</v>
      </c>
    </row>
    <row r="11" spans="1:13" x14ac:dyDescent="0.25">
      <c r="A11" s="9">
        <v>14</v>
      </c>
      <c r="B11" s="2" t="s">
        <v>157</v>
      </c>
      <c r="C11" s="2" t="s">
        <v>158</v>
      </c>
      <c r="D11" s="2" t="s">
        <v>159</v>
      </c>
      <c r="E11" s="2" t="s">
        <v>101</v>
      </c>
      <c r="F11" s="5">
        <v>25000000</v>
      </c>
      <c r="G11" s="2" t="s">
        <v>102</v>
      </c>
      <c r="H11" s="2" t="s">
        <v>54</v>
      </c>
      <c r="I11" s="11">
        <v>5</v>
      </c>
      <c r="J11" s="2">
        <v>1</v>
      </c>
      <c r="K11" s="2">
        <v>9</v>
      </c>
      <c r="L11" s="11" t="str">
        <f>"Priority "&amp;Table9111213[[#This Row],[Clean Priority]]&amp;"/Postion "&amp;Table9111213[[#This Row],[Position]]</f>
        <v>Priority 1/Postion 9</v>
      </c>
      <c r="M11" s="11">
        <v>9</v>
      </c>
    </row>
    <row r="12" spans="1:13" x14ac:dyDescent="0.25">
      <c r="A12" s="9">
        <v>16</v>
      </c>
      <c r="B12" s="2" t="s">
        <v>400</v>
      </c>
      <c r="C12" s="2" t="s">
        <v>32</v>
      </c>
      <c r="D12" s="2" t="s">
        <v>401</v>
      </c>
      <c r="E12" s="2" t="s">
        <v>402</v>
      </c>
      <c r="F12" s="5">
        <v>42000000</v>
      </c>
      <c r="G12" s="2" t="s">
        <v>35</v>
      </c>
      <c r="H12" s="2" t="s">
        <v>54</v>
      </c>
      <c r="I12" s="11">
        <v>4</v>
      </c>
      <c r="J12" s="2">
        <v>1</v>
      </c>
      <c r="K12" s="2">
        <v>10</v>
      </c>
      <c r="L12" s="11" t="str">
        <f>"Priority "&amp;Table9111213[[#This Row],[Clean Priority]]&amp;"/Postion "&amp;Table9111213[[#This Row],[Position]]</f>
        <v>Priority 1/Postion 10</v>
      </c>
      <c r="M12" s="11">
        <v>10</v>
      </c>
    </row>
    <row r="13" spans="1:13" x14ac:dyDescent="0.25">
      <c r="A13" s="9">
        <v>19</v>
      </c>
      <c r="B13" s="2" t="s">
        <v>495</v>
      </c>
      <c r="C13" s="2" t="s">
        <v>99</v>
      </c>
      <c r="D13" s="2" t="s">
        <v>496</v>
      </c>
      <c r="E13" s="2" t="s">
        <v>176</v>
      </c>
      <c r="F13" s="5">
        <v>38000000</v>
      </c>
      <c r="G13" s="2" t="s">
        <v>102</v>
      </c>
      <c r="H13" s="2" t="s">
        <v>54</v>
      </c>
      <c r="I13" s="11">
        <v>5</v>
      </c>
      <c r="J13" s="2">
        <v>1</v>
      </c>
      <c r="K13" s="2">
        <v>11</v>
      </c>
      <c r="L13" s="11" t="str">
        <f>"Priority "&amp;Table9111213[[#This Row],[Clean Priority]]&amp;"/Postion "&amp;Table9111213[[#This Row],[Position]]</f>
        <v>Priority 1/Postion 11</v>
      </c>
      <c r="M13" s="11">
        <v>11</v>
      </c>
    </row>
    <row r="14" spans="1:13" x14ac:dyDescent="0.25">
      <c r="A14" s="9">
        <v>22</v>
      </c>
      <c r="B14" s="2" t="s">
        <v>524</v>
      </c>
      <c r="C14" s="2" t="s">
        <v>51</v>
      </c>
      <c r="D14" s="2" t="s">
        <v>525</v>
      </c>
      <c r="E14" s="2" t="s">
        <v>53</v>
      </c>
      <c r="F14" s="5">
        <v>20000000</v>
      </c>
      <c r="G14" s="2" t="s">
        <v>17</v>
      </c>
      <c r="H14" s="2" t="s">
        <v>54</v>
      </c>
      <c r="I14" s="11">
        <v>4</v>
      </c>
      <c r="J14" s="2">
        <v>1</v>
      </c>
      <c r="K14" s="2">
        <v>12</v>
      </c>
      <c r="L14" s="11" t="str">
        <f>"Priority "&amp;Table9111213[[#This Row],[Clean Priority]]&amp;"/Postion "&amp;Table9111213[[#This Row],[Position]]</f>
        <v>Priority 1/Postion 12</v>
      </c>
      <c r="M14" s="11">
        <v>12</v>
      </c>
    </row>
    <row r="15" spans="1:13" x14ac:dyDescent="0.25">
      <c r="A15" s="9">
        <v>23</v>
      </c>
      <c r="B15" s="2" t="s">
        <v>378</v>
      </c>
      <c r="C15" s="2" t="s">
        <v>32</v>
      </c>
      <c r="D15" s="2" t="s">
        <v>379</v>
      </c>
      <c r="E15" s="2" t="s">
        <v>380</v>
      </c>
      <c r="F15" s="5">
        <v>24000000</v>
      </c>
      <c r="G15" s="2" t="s">
        <v>35</v>
      </c>
      <c r="H15" s="2" t="s">
        <v>54</v>
      </c>
      <c r="I15" s="11">
        <v>4</v>
      </c>
      <c r="J15" s="2">
        <v>1</v>
      </c>
      <c r="K15" s="2">
        <v>13</v>
      </c>
      <c r="L15" s="11" t="str">
        <f>"Priority "&amp;Table9111213[[#This Row],[Clean Priority]]&amp;"/Postion "&amp;Table9111213[[#This Row],[Position]]</f>
        <v>Priority 1/Postion 13</v>
      </c>
      <c r="M15" s="11">
        <v>13</v>
      </c>
    </row>
    <row r="16" spans="1:13" x14ac:dyDescent="0.25">
      <c r="A16" s="9">
        <v>24</v>
      </c>
      <c r="B16" s="2" t="s">
        <v>500</v>
      </c>
      <c r="C16" s="2" t="s">
        <v>14</v>
      </c>
      <c r="D16" s="2" t="s">
        <v>501</v>
      </c>
      <c r="E16" s="2" t="s">
        <v>502</v>
      </c>
      <c r="F16" s="5">
        <v>25000000</v>
      </c>
      <c r="G16" s="2" t="s">
        <v>17</v>
      </c>
      <c r="H16" s="2" t="s">
        <v>22</v>
      </c>
      <c r="I16" s="11">
        <v>4</v>
      </c>
      <c r="J16" s="2">
        <v>1</v>
      </c>
      <c r="K16" s="2">
        <v>14</v>
      </c>
      <c r="L16" s="11" t="str">
        <f>"Priority "&amp;Table9111213[[#This Row],[Clean Priority]]&amp;"/Postion "&amp;Table9111213[[#This Row],[Position]]</f>
        <v>Priority 1/Postion 14</v>
      </c>
      <c r="M16" s="11">
        <v>14</v>
      </c>
    </row>
    <row r="17" spans="1:13" x14ac:dyDescent="0.25">
      <c r="A17" s="9">
        <v>25</v>
      </c>
      <c r="B17" s="2" t="s">
        <v>234</v>
      </c>
      <c r="C17" s="2" t="s">
        <v>64</v>
      </c>
      <c r="D17" s="2" t="s">
        <v>235</v>
      </c>
      <c r="E17" s="2" t="s">
        <v>193</v>
      </c>
      <c r="F17" s="5">
        <v>50000000</v>
      </c>
      <c r="G17" s="2" t="s">
        <v>67</v>
      </c>
      <c r="H17" s="2" t="s">
        <v>18</v>
      </c>
      <c r="I17" s="11">
        <v>4</v>
      </c>
      <c r="J17" s="2">
        <v>1</v>
      </c>
      <c r="K17" s="2">
        <v>15</v>
      </c>
      <c r="L17" s="11" t="str">
        <f>"Priority "&amp;Table9111213[[#This Row],[Clean Priority]]&amp;"/Postion "&amp;Table9111213[[#This Row],[Position]]</f>
        <v>Priority 1/Postion 15</v>
      </c>
      <c r="M17" s="11">
        <v>15</v>
      </c>
    </row>
    <row r="18" spans="1:13" x14ac:dyDescent="0.25">
      <c r="A18" s="9">
        <v>26</v>
      </c>
      <c r="B18" s="2" t="s">
        <v>210</v>
      </c>
      <c r="C18" s="2" t="s">
        <v>158</v>
      </c>
      <c r="D18" s="2" t="s">
        <v>211</v>
      </c>
      <c r="E18" s="2" t="s">
        <v>176</v>
      </c>
      <c r="F18" s="5">
        <v>35000000</v>
      </c>
      <c r="G18" s="2" t="s">
        <v>102</v>
      </c>
      <c r="H18" s="2" t="s">
        <v>54</v>
      </c>
      <c r="I18" s="11">
        <v>5</v>
      </c>
      <c r="J18" s="2">
        <v>1</v>
      </c>
      <c r="K18" s="2">
        <v>16</v>
      </c>
      <c r="L18" s="11" t="str">
        <f>"Priority "&amp;Table9111213[[#This Row],[Clean Priority]]&amp;"/Postion "&amp;Table9111213[[#This Row],[Position]]</f>
        <v>Priority 1/Postion 16</v>
      </c>
      <c r="M18" s="11">
        <v>16</v>
      </c>
    </row>
    <row r="19" spans="1:13" x14ac:dyDescent="0.25">
      <c r="A19" s="23">
        <v>17</v>
      </c>
      <c r="B19" s="24" t="s">
        <v>41</v>
      </c>
      <c r="C19" s="24" t="s">
        <v>42</v>
      </c>
      <c r="D19" s="24" t="s">
        <v>43</v>
      </c>
      <c r="E19" s="24" t="s">
        <v>44</v>
      </c>
      <c r="F19" s="25">
        <v>100000000</v>
      </c>
      <c r="G19" s="24" t="s">
        <v>40</v>
      </c>
      <c r="H19" s="24" t="s">
        <v>40</v>
      </c>
      <c r="I19" s="26">
        <v>5</v>
      </c>
      <c r="J19" s="24" t="s">
        <v>40</v>
      </c>
      <c r="K19" s="24">
        <v>1</v>
      </c>
      <c r="L19" s="26" t="str">
        <f>"Priority "&amp;Table9111213[[#This Row],[Clean Priority]]&amp;"/Postion "&amp;Table9111213[[#This Row],[Position]]</f>
        <v>Priority N/A/Postion 1</v>
      </c>
      <c r="M19" s="26">
        <v>17</v>
      </c>
    </row>
    <row r="20" spans="1:13" x14ac:dyDescent="0.25">
      <c r="A20" s="9">
        <v>28</v>
      </c>
      <c r="B20" s="2" t="s">
        <v>285</v>
      </c>
      <c r="C20" s="2" t="s">
        <v>261</v>
      </c>
      <c r="D20" s="2" t="s">
        <v>286</v>
      </c>
      <c r="E20" s="2" t="s">
        <v>185</v>
      </c>
      <c r="F20" s="5">
        <v>40000000</v>
      </c>
      <c r="G20" s="2" t="s">
        <v>35</v>
      </c>
      <c r="H20" s="2" t="s">
        <v>54</v>
      </c>
      <c r="I20" s="11">
        <v>4</v>
      </c>
      <c r="J20" s="2">
        <v>1</v>
      </c>
      <c r="K20" s="2">
        <v>17</v>
      </c>
      <c r="L20" s="11" t="str">
        <f>"Priority "&amp;Table9111213[[#This Row],[Clean Priority]]&amp;"/Postion "&amp;Table9111213[[#This Row],[Position]]</f>
        <v>Priority 1/Postion 17</v>
      </c>
      <c r="M20" s="11">
        <v>18</v>
      </c>
    </row>
    <row r="21" spans="1:13" x14ac:dyDescent="0.25">
      <c r="A21" s="9">
        <v>29</v>
      </c>
      <c r="B21" s="2" t="s">
        <v>282</v>
      </c>
      <c r="C21" s="2" t="s">
        <v>283</v>
      </c>
      <c r="D21" s="2" t="s">
        <v>284</v>
      </c>
      <c r="E21" s="2" t="s">
        <v>277</v>
      </c>
      <c r="F21" s="5">
        <v>30000000</v>
      </c>
      <c r="G21" s="2" t="s">
        <v>35</v>
      </c>
      <c r="H21" s="2" t="s">
        <v>54</v>
      </c>
      <c r="I21" s="11">
        <v>4</v>
      </c>
      <c r="J21" s="2">
        <v>1</v>
      </c>
      <c r="K21" s="2">
        <v>18</v>
      </c>
      <c r="L21" s="11" t="str">
        <f>"Priority "&amp;Table9111213[[#This Row],[Clean Priority]]&amp;"/Postion "&amp;Table9111213[[#This Row],[Position]]</f>
        <v>Priority 1/Postion 18</v>
      </c>
      <c r="M21" s="11">
        <v>19</v>
      </c>
    </row>
    <row r="22" spans="1:13" x14ac:dyDescent="0.25">
      <c r="A22" s="9">
        <v>33</v>
      </c>
      <c r="B22" s="2" t="s">
        <v>68</v>
      </c>
      <c r="C22" s="2" t="s">
        <v>64</v>
      </c>
      <c r="D22" s="2" t="s">
        <v>69</v>
      </c>
      <c r="E22" s="2" t="s">
        <v>70</v>
      </c>
      <c r="F22" s="5">
        <v>31000000</v>
      </c>
      <c r="G22" s="2" t="s">
        <v>67</v>
      </c>
      <c r="H22" s="2" t="s">
        <v>18</v>
      </c>
      <c r="I22" s="11">
        <v>4</v>
      </c>
      <c r="J22" s="2">
        <v>1</v>
      </c>
      <c r="K22" s="2">
        <v>19</v>
      </c>
      <c r="L22" s="11" t="str">
        <f>"Priority "&amp;Table9111213[[#This Row],[Clean Priority]]&amp;"/Postion "&amp;Table9111213[[#This Row],[Position]]</f>
        <v>Priority 1/Postion 19</v>
      </c>
      <c r="M22" s="11">
        <v>20</v>
      </c>
    </row>
    <row r="23" spans="1:13" x14ac:dyDescent="0.25">
      <c r="A23" s="9">
        <v>34</v>
      </c>
      <c r="B23" s="2" t="s">
        <v>484</v>
      </c>
      <c r="C23" s="2" t="s">
        <v>485</v>
      </c>
      <c r="D23" s="2" t="s">
        <v>486</v>
      </c>
      <c r="E23" s="2" t="s">
        <v>242</v>
      </c>
      <c r="F23" s="5">
        <v>29000000</v>
      </c>
      <c r="G23" s="2" t="s">
        <v>243</v>
      </c>
      <c r="H23" s="2" t="s">
        <v>54</v>
      </c>
      <c r="I23" s="11">
        <v>4</v>
      </c>
      <c r="J23" s="2">
        <v>1</v>
      </c>
      <c r="K23" s="2">
        <v>20</v>
      </c>
      <c r="L23" s="11" t="str">
        <f>"Priority "&amp;Table9111213[[#This Row],[Clean Priority]]&amp;"/Postion "&amp;Table9111213[[#This Row],[Position]]</f>
        <v>Priority 1/Postion 20</v>
      </c>
      <c r="M23" s="11">
        <v>21</v>
      </c>
    </row>
    <row r="24" spans="1:13" x14ac:dyDescent="0.25">
      <c r="A24" s="9">
        <v>35</v>
      </c>
      <c r="B24" s="2" t="s">
        <v>388</v>
      </c>
      <c r="C24" s="2" t="s">
        <v>384</v>
      </c>
      <c r="D24" s="2" t="s">
        <v>389</v>
      </c>
      <c r="E24" s="2" t="s">
        <v>58</v>
      </c>
      <c r="F24" s="5">
        <v>35000000</v>
      </c>
      <c r="G24" s="2" t="s">
        <v>35</v>
      </c>
      <c r="H24" s="2" t="s">
        <v>18</v>
      </c>
      <c r="I24" s="11">
        <v>4</v>
      </c>
      <c r="J24" s="2">
        <v>1</v>
      </c>
      <c r="K24" s="2">
        <v>21</v>
      </c>
      <c r="L24" s="11" t="str">
        <f>"Priority "&amp;Table9111213[[#This Row],[Clean Priority]]&amp;"/Postion "&amp;Table9111213[[#This Row],[Position]]</f>
        <v>Priority 1/Postion 21</v>
      </c>
      <c r="M24" s="11">
        <v>22</v>
      </c>
    </row>
    <row r="25" spans="1:13" x14ac:dyDescent="0.25">
      <c r="A25" s="9">
        <v>36</v>
      </c>
      <c r="B25" s="2" t="s">
        <v>329</v>
      </c>
      <c r="C25" s="2" t="s">
        <v>72</v>
      </c>
      <c r="D25" s="2" t="s">
        <v>330</v>
      </c>
      <c r="E25" s="2" t="s">
        <v>77</v>
      </c>
      <c r="F25" s="5">
        <v>44000000</v>
      </c>
      <c r="G25" s="2" t="s">
        <v>67</v>
      </c>
      <c r="H25" s="2" t="s">
        <v>18</v>
      </c>
      <c r="I25" s="11">
        <v>4</v>
      </c>
      <c r="J25" s="2">
        <v>1</v>
      </c>
      <c r="K25" s="2">
        <v>22</v>
      </c>
      <c r="L25" s="11" t="str">
        <f>"Priority "&amp;Table9111213[[#This Row],[Clean Priority]]&amp;"/Postion "&amp;Table9111213[[#This Row],[Position]]</f>
        <v>Priority 1/Postion 22</v>
      </c>
      <c r="M25" s="11">
        <v>23</v>
      </c>
    </row>
    <row r="26" spans="1:13" x14ac:dyDescent="0.25">
      <c r="A26" s="10">
        <v>37</v>
      </c>
      <c r="B26" s="7" t="s">
        <v>227</v>
      </c>
      <c r="C26" s="7" t="s">
        <v>46</v>
      </c>
      <c r="D26" s="7" t="s">
        <v>532</v>
      </c>
      <c r="E26" s="7" t="s">
        <v>193</v>
      </c>
      <c r="F26" s="8">
        <v>20000000</v>
      </c>
      <c r="G26" s="7" t="s">
        <v>67</v>
      </c>
      <c r="H26" s="7" t="s">
        <v>18</v>
      </c>
      <c r="I26" s="12">
        <v>4</v>
      </c>
      <c r="J26" s="7">
        <v>1</v>
      </c>
      <c r="K26" s="7">
        <v>23</v>
      </c>
      <c r="L26" s="12" t="str">
        <f>"Priority "&amp;Table9111213[[#This Row],[Clean Priority]]&amp;"/Postion "&amp;Table9111213[[#This Row],[Position]]</f>
        <v>Priority 1/Postion 23</v>
      </c>
      <c r="M26" s="12">
        <v>24</v>
      </c>
    </row>
    <row r="27" spans="1:13" x14ac:dyDescent="0.25">
      <c r="A27" s="9">
        <v>38</v>
      </c>
      <c r="B27" s="2" t="s">
        <v>466</v>
      </c>
      <c r="C27" s="2" t="s">
        <v>384</v>
      </c>
      <c r="D27" s="2" t="s">
        <v>467</v>
      </c>
      <c r="E27" s="2" t="s">
        <v>58</v>
      </c>
      <c r="F27" s="5">
        <v>30000000</v>
      </c>
      <c r="G27" s="2" t="s">
        <v>35</v>
      </c>
      <c r="H27" s="2" t="s">
        <v>54</v>
      </c>
      <c r="I27" s="11">
        <v>4</v>
      </c>
      <c r="J27" s="2">
        <v>1</v>
      </c>
      <c r="K27" s="2">
        <v>24</v>
      </c>
      <c r="L27" s="11" t="str">
        <f>"Priority "&amp;Table9111213[[#This Row],[Clean Priority]]&amp;"/Postion "&amp;Table9111213[[#This Row],[Position]]</f>
        <v>Priority 1/Postion 24</v>
      </c>
      <c r="M27" s="11">
        <v>25</v>
      </c>
    </row>
    <row r="28" spans="1:13" x14ac:dyDescent="0.25">
      <c r="A28" s="9">
        <v>40</v>
      </c>
      <c r="B28" s="2" t="s">
        <v>409</v>
      </c>
      <c r="C28" s="2" t="s">
        <v>151</v>
      </c>
      <c r="D28" s="2" t="s">
        <v>410</v>
      </c>
      <c r="E28" s="2" t="s">
        <v>77</v>
      </c>
      <c r="F28" s="5">
        <v>25000000</v>
      </c>
      <c r="G28" s="2" t="s">
        <v>67</v>
      </c>
      <c r="H28" s="2" t="s">
        <v>18</v>
      </c>
      <c r="I28" s="11">
        <v>4</v>
      </c>
      <c r="J28" s="2">
        <v>1</v>
      </c>
      <c r="K28" s="2">
        <v>25</v>
      </c>
      <c r="L28" s="11" t="str">
        <f>"Priority "&amp;Table9111213[[#This Row],[Clean Priority]]&amp;"/Postion "&amp;Table9111213[[#This Row],[Position]]</f>
        <v>Priority 1/Postion 25</v>
      </c>
      <c r="M28" s="11">
        <v>26</v>
      </c>
    </row>
    <row r="29" spans="1:13" x14ac:dyDescent="0.25">
      <c r="A29" s="9">
        <v>44</v>
      </c>
      <c r="B29" s="2" t="s">
        <v>348</v>
      </c>
      <c r="C29" s="2" t="s">
        <v>349</v>
      </c>
      <c r="D29" s="2" t="s">
        <v>350</v>
      </c>
      <c r="E29" s="2" t="s">
        <v>156</v>
      </c>
      <c r="F29" s="5">
        <v>38000000</v>
      </c>
      <c r="G29" s="2" t="s">
        <v>35</v>
      </c>
      <c r="H29" s="2" t="s">
        <v>18</v>
      </c>
      <c r="I29" s="11">
        <v>4</v>
      </c>
      <c r="J29" s="2">
        <v>1</v>
      </c>
      <c r="K29" s="2">
        <v>26</v>
      </c>
      <c r="L29" s="11" t="str">
        <f>"Priority "&amp;Table9111213[[#This Row],[Clean Priority]]&amp;"/Postion "&amp;Table9111213[[#This Row],[Position]]</f>
        <v>Priority 1/Postion 26</v>
      </c>
      <c r="M29" s="11">
        <v>27</v>
      </c>
    </row>
    <row r="30" spans="1:13" x14ac:dyDescent="0.25">
      <c r="A30" s="9">
        <v>45</v>
      </c>
      <c r="B30" s="2" t="s">
        <v>386</v>
      </c>
      <c r="C30" s="2" t="s">
        <v>384</v>
      </c>
      <c r="D30" s="2" t="s">
        <v>387</v>
      </c>
      <c r="E30" s="2" t="s">
        <v>58</v>
      </c>
      <c r="F30" s="5">
        <v>30000000</v>
      </c>
      <c r="G30" s="2" t="s">
        <v>35</v>
      </c>
      <c r="H30" s="2" t="s">
        <v>54</v>
      </c>
      <c r="I30" s="11">
        <v>4</v>
      </c>
      <c r="J30" s="2">
        <v>1</v>
      </c>
      <c r="K30" s="2">
        <v>27</v>
      </c>
      <c r="L30" s="11" t="str">
        <f>"Priority "&amp;Table9111213[[#This Row],[Clean Priority]]&amp;"/Postion "&amp;Table9111213[[#This Row],[Position]]</f>
        <v>Priority 1/Postion 27</v>
      </c>
      <c r="M30" s="11">
        <v>28</v>
      </c>
    </row>
    <row r="31" spans="1:13" x14ac:dyDescent="0.25">
      <c r="A31" s="9">
        <v>51</v>
      </c>
      <c r="B31" s="2" t="s">
        <v>420</v>
      </c>
      <c r="C31" s="2" t="s">
        <v>416</v>
      </c>
      <c r="D31" s="2" t="s">
        <v>421</v>
      </c>
      <c r="E31" s="2" t="s">
        <v>101</v>
      </c>
      <c r="F31" s="5">
        <v>35000000</v>
      </c>
      <c r="G31" s="2" t="s">
        <v>102</v>
      </c>
      <c r="H31" s="2" t="s">
        <v>22</v>
      </c>
      <c r="I31" s="11">
        <v>4</v>
      </c>
      <c r="J31" s="2">
        <v>1</v>
      </c>
      <c r="K31" s="2">
        <v>28</v>
      </c>
      <c r="L31" s="11" t="str">
        <f>"Priority "&amp;Table9111213[[#This Row],[Clean Priority]]&amp;"/Postion "&amp;Table9111213[[#This Row],[Position]]</f>
        <v>Priority 1/Postion 28</v>
      </c>
      <c r="M31" s="11">
        <v>29</v>
      </c>
    </row>
    <row r="32" spans="1:13" x14ac:dyDescent="0.25">
      <c r="A32" s="9">
        <v>53</v>
      </c>
      <c r="B32" s="2" t="s">
        <v>127</v>
      </c>
      <c r="C32" s="2" t="s">
        <v>96</v>
      </c>
      <c r="D32" s="2" t="s">
        <v>128</v>
      </c>
      <c r="E32" s="2" t="s">
        <v>53</v>
      </c>
      <c r="F32" s="5">
        <v>28000000</v>
      </c>
      <c r="G32" s="2" t="s">
        <v>17</v>
      </c>
      <c r="H32" s="2" t="s">
        <v>54</v>
      </c>
      <c r="I32" s="11">
        <v>5</v>
      </c>
      <c r="J32" s="2">
        <v>1</v>
      </c>
      <c r="K32" s="2">
        <v>29</v>
      </c>
      <c r="L32" s="11" t="str">
        <f>"Priority "&amp;Table9111213[[#This Row],[Clean Priority]]&amp;"/Postion "&amp;Table9111213[[#This Row],[Position]]</f>
        <v>Priority 1/Postion 29</v>
      </c>
      <c r="M32" s="11">
        <v>30</v>
      </c>
    </row>
    <row r="33" spans="1:13" x14ac:dyDescent="0.25">
      <c r="A33" s="9">
        <v>55</v>
      </c>
      <c r="B33" s="2" t="s">
        <v>497</v>
      </c>
      <c r="C33" s="2" t="s">
        <v>498</v>
      </c>
      <c r="D33" s="2" t="s">
        <v>499</v>
      </c>
      <c r="E33" s="2" t="s">
        <v>311</v>
      </c>
      <c r="F33" s="5">
        <v>20000000</v>
      </c>
      <c r="G33" s="2" t="s">
        <v>312</v>
      </c>
      <c r="H33" s="2" t="s">
        <v>18</v>
      </c>
      <c r="I33" s="11">
        <v>5</v>
      </c>
      <c r="J33" s="2">
        <v>1</v>
      </c>
      <c r="K33" s="2">
        <v>30</v>
      </c>
      <c r="L33" s="11" t="str">
        <f>"Priority "&amp;Table9111213[[#This Row],[Clean Priority]]&amp;"/Postion "&amp;Table9111213[[#This Row],[Position]]</f>
        <v>Priority 1/Postion 30</v>
      </c>
      <c r="M33" s="11">
        <v>31</v>
      </c>
    </row>
    <row r="34" spans="1:13" x14ac:dyDescent="0.25">
      <c r="A34" s="9">
        <v>57</v>
      </c>
      <c r="B34" s="2" t="s">
        <v>432</v>
      </c>
      <c r="C34" s="2" t="s">
        <v>151</v>
      </c>
      <c r="D34" s="2" t="s">
        <v>433</v>
      </c>
      <c r="E34" s="2" t="s">
        <v>77</v>
      </c>
      <c r="F34" s="5">
        <v>9000000</v>
      </c>
      <c r="G34" s="2" t="s">
        <v>67</v>
      </c>
      <c r="H34" s="2" t="s">
        <v>18</v>
      </c>
      <c r="I34" s="11">
        <v>4</v>
      </c>
      <c r="J34" s="2">
        <v>1</v>
      </c>
      <c r="K34" s="2">
        <v>31</v>
      </c>
      <c r="L34" s="11" t="str">
        <f>"Priority "&amp;Table9111213[[#This Row],[Clean Priority]]&amp;"/Postion "&amp;Table9111213[[#This Row],[Position]]</f>
        <v>Priority 1/Postion 31</v>
      </c>
      <c r="M34" s="11">
        <v>32</v>
      </c>
    </row>
    <row r="35" spans="1:13" x14ac:dyDescent="0.25">
      <c r="A35" s="9">
        <v>59</v>
      </c>
      <c r="B35" s="2" t="s">
        <v>478</v>
      </c>
      <c r="C35" s="2" t="s">
        <v>99</v>
      </c>
      <c r="D35" s="2" t="s">
        <v>479</v>
      </c>
      <c r="E35" s="2" t="s">
        <v>176</v>
      </c>
      <c r="F35" s="5">
        <v>20000000</v>
      </c>
      <c r="G35" s="2" t="s">
        <v>102</v>
      </c>
      <c r="H35" s="2" t="s">
        <v>18</v>
      </c>
      <c r="I35" s="11">
        <v>5</v>
      </c>
      <c r="J35" s="2">
        <v>1</v>
      </c>
      <c r="K35" s="2">
        <v>32</v>
      </c>
      <c r="L35" s="11" t="str">
        <f>"Priority "&amp;Table9111213[[#This Row],[Clean Priority]]&amp;"/Postion "&amp;Table9111213[[#This Row],[Position]]</f>
        <v>Priority 1/Postion 32</v>
      </c>
      <c r="M35" s="11">
        <v>33</v>
      </c>
    </row>
    <row r="36" spans="1:13" x14ac:dyDescent="0.25">
      <c r="A36" s="9">
        <v>63</v>
      </c>
      <c r="B36" s="2" t="s">
        <v>29</v>
      </c>
      <c r="C36" s="2" t="s">
        <v>14</v>
      </c>
      <c r="D36" s="2" t="s">
        <v>30</v>
      </c>
      <c r="E36" s="2" t="s">
        <v>21</v>
      </c>
      <c r="F36" s="5">
        <v>24000000</v>
      </c>
      <c r="G36" s="2" t="s">
        <v>17</v>
      </c>
      <c r="H36" s="2" t="s">
        <v>22</v>
      </c>
      <c r="I36" s="11">
        <v>4</v>
      </c>
      <c r="J36" s="2">
        <v>1</v>
      </c>
      <c r="K36" s="2">
        <v>33</v>
      </c>
      <c r="L36" s="11" t="str">
        <f>"Priority "&amp;Table9111213[[#This Row],[Clean Priority]]&amp;"/Postion "&amp;Table9111213[[#This Row],[Position]]</f>
        <v>Priority 1/Postion 33</v>
      </c>
      <c r="M36" s="11">
        <v>34</v>
      </c>
    </row>
    <row r="37" spans="1:13" x14ac:dyDescent="0.25">
      <c r="A37" s="9">
        <v>64</v>
      </c>
      <c r="B37" s="2" t="s">
        <v>50</v>
      </c>
      <c r="C37" s="2" t="s">
        <v>51</v>
      </c>
      <c r="D37" s="2" t="s">
        <v>52</v>
      </c>
      <c r="E37" s="2" t="s">
        <v>53</v>
      </c>
      <c r="F37" s="5">
        <v>13000000</v>
      </c>
      <c r="G37" s="2" t="s">
        <v>17</v>
      </c>
      <c r="H37" s="2" t="s">
        <v>54</v>
      </c>
      <c r="I37" s="11">
        <v>4</v>
      </c>
      <c r="J37" s="2">
        <v>1</v>
      </c>
      <c r="K37" s="2">
        <v>34</v>
      </c>
      <c r="L37" s="11" t="str">
        <f>"Priority "&amp;Table9111213[[#This Row],[Clean Priority]]&amp;"/Postion "&amp;Table9111213[[#This Row],[Position]]</f>
        <v>Priority 1/Postion 34</v>
      </c>
      <c r="M37" s="11">
        <v>35</v>
      </c>
    </row>
    <row r="38" spans="1:13" x14ac:dyDescent="0.25">
      <c r="A38" s="10">
        <v>67</v>
      </c>
      <c r="B38" s="7" t="s">
        <v>276</v>
      </c>
      <c r="C38" s="7" t="s">
        <v>46</v>
      </c>
      <c r="D38" s="7" t="s">
        <v>538</v>
      </c>
      <c r="E38" s="7" t="s">
        <v>277</v>
      </c>
      <c r="F38" s="8">
        <v>15800000</v>
      </c>
      <c r="G38" s="7" t="s">
        <v>35</v>
      </c>
      <c r="H38" s="7" t="s">
        <v>18</v>
      </c>
      <c r="I38" s="12">
        <v>4</v>
      </c>
      <c r="J38" s="7">
        <v>1</v>
      </c>
      <c r="K38" s="7">
        <v>35</v>
      </c>
      <c r="L38" s="12" t="str">
        <f>"Priority "&amp;Table9111213[[#This Row],[Clean Priority]]&amp;"/Postion "&amp;Table9111213[[#This Row],[Position]]</f>
        <v>Priority 1/Postion 35</v>
      </c>
      <c r="M38" s="12">
        <v>36</v>
      </c>
    </row>
    <row r="39" spans="1:13" x14ac:dyDescent="0.25">
      <c r="A39" s="9">
        <v>68</v>
      </c>
      <c r="B39" s="2" t="s">
        <v>179</v>
      </c>
      <c r="C39" s="2" t="s">
        <v>64</v>
      </c>
      <c r="D39" s="2" t="s">
        <v>180</v>
      </c>
      <c r="E39" s="2" t="s">
        <v>181</v>
      </c>
      <c r="F39" s="5">
        <v>38000000</v>
      </c>
      <c r="G39" s="2" t="s">
        <v>67</v>
      </c>
      <c r="H39" s="2" t="s">
        <v>22</v>
      </c>
      <c r="I39" s="11">
        <v>4</v>
      </c>
      <c r="J39" s="2">
        <v>1</v>
      </c>
      <c r="K39" s="2">
        <v>36</v>
      </c>
      <c r="L39" s="11" t="str">
        <f>"Priority "&amp;Table9111213[[#This Row],[Clean Priority]]&amp;"/Postion "&amp;Table9111213[[#This Row],[Position]]</f>
        <v>Priority 1/Postion 36</v>
      </c>
      <c r="M39" s="11">
        <v>37</v>
      </c>
    </row>
    <row r="40" spans="1:13" x14ac:dyDescent="0.25">
      <c r="A40" s="9">
        <v>70</v>
      </c>
      <c r="B40" s="2" t="s">
        <v>403</v>
      </c>
      <c r="C40" s="2" t="s">
        <v>154</v>
      </c>
      <c r="D40" s="2" t="s">
        <v>404</v>
      </c>
      <c r="E40" s="2" t="s">
        <v>257</v>
      </c>
      <c r="F40" s="5">
        <v>25000000</v>
      </c>
      <c r="G40" s="2" t="s">
        <v>35</v>
      </c>
      <c r="H40" s="2" t="s">
        <v>54</v>
      </c>
      <c r="I40" s="11">
        <v>4</v>
      </c>
      <c r="J40" s="2">
        <v>1</v>
      </c>
      <c r="K40" s="2">
        <v>37</v>
      </c>
      <c r="L40" s="11" t="str">
        <f>"Priority "&amp;Table9111213[[#This Row],[Clean Priority]]&amp;"/Postion "&amp;Table9111213[[#This Row],[Position]]</f>
        <v>Priority 1/Postion 37</v>
      </c>
      <c r="M40" s="11">
        <v>38</v>
      </c>
    </row>
    <row r="41" spans="1:13" x14ac:dyDescent="0.25">
      <c r="A41" s="9">
        <v>71</v>
      </c>
      <c r="B41" s="2" t="s">
        <v>136</v>
      </c>
      <c r="C41" s="2" t="s">
        <v>137</v>
      </c>
      <c r="D41" s="2" t="s">
        <v>138</v>
      </c>
      <c r="E41" s="2" t="s">
        <v>139</v>
      </c>
      <c r="F41" s="5">
        <v>18000000</v>
      </c>
      <c r="G41" s="2" t="s">
        <v>140</v>
      </c>
      <c r="H41" s="2" t="s">
        <v>54</v>
      </c>
      <c r="I41" s="11">
        <v>5</v>
      </c>
      <c r="J41" s="2">
        <v>1</v>
      </c>
      <c r="K41" s="2">
        <v>38</v>
      </c>
      <c r="L41" s="11" t="str">
        <f>"Priority "&amp;Table9111213[[#This Row],[Clean Priority]]&amp;"/Postion "&amp;Table9111213[[#This Row],[Position]]</f>
        <v>Priority 1/Postion 38</v>
      </c>
      <c r="M41" s="11">
        <v>39</v>
      </c>
    </row>
    <row r="42" spans="1:13" x14ac:dyDescent="0.25">
      <c r="A42" s="9">
        <v>72</v>
      </c>
      <c r="B42" s="2" t="s">
        <v>360</v>
      </c>
      <c r="C42" s="2" t="s">
        <v>201</v>
      </c>
      <c r="D42" s="2" t="s">
        <v>361</v>
      </c>
      <c r="E42" s="2" t="s">
        <v>362</v>
      </c>
      <c r="F42" s="5">
        <v>45000000</v>
      </c>
      <c r="G42" s="2" t="s">
        <v>67</v>
      </c>
      <c r="H42" s="2" t="s">
        <v>18</v>
      </c>
      <c r="I42" s="11">
        <v>5</v>
      </c>
      <c r="J42" s="2">
        <v>1</v>
      </c>
      <c r="K42" s="2">
        <v>39</v>
      </c>
      <c r="L42" s="11" t="str">
        <f>"Priority "&amp;Table9111213[[#This Row],[Clean Priority]]&amp;"/Postion "&amp;Table9111213[[#This Row],[Position]]</f>
        <v>Priority 1/Postion 39</v>
      </c>
      <c r="M42" s="11">
        <v>40</v>
      </c>
    </row>
    <row r="43" spans="1:13" x14ac:dyDescent="0.25">
      <c r="A43" s="9">
        <v>73</v>
      </c>
      <c r="B43" s="2" t="s">
        <v>239</v>
      </c>
      <c r="C43" s="2" t="s">
        <v>240</v>
      </c>
      <c r="D43" s="2" t="s">
        <v>241</v>
      </c>
      <c r="E43" s="2" t="s">
        <v>242</v>
      </c>
      <c r="F43" s="5">
        <v>30000000</v>
      </c>
      <c r="G43" s="2" t="s">
        <v>243</v>
      </c>
      <c r="H43" s="2" t="s">
        <v>54</v>
      </c>
      <c r="I43" s="11">
        <v>4</v>
      </c>
      <c r="J43" s="2">
        <v>1</v>
      </c>
      <c r="K43" s="2">
        <v>40</v>
      </c>
      <c r="L43" s="11" t="str">
        <f>"Priority "&amp;Table9111213[[#This Row],[Clean Priority]]&amp;"/Postion "&amp;Table9111213[[#This Row],[Position]]</f>
        <v>Priority 1/Postion 40</v>
      </c>
      <c r="M43" s="11">
        <v>41</v>
      </c>
    </row>
    <row r="44" spans="1:13" x14ac:dyDescent="0.25">
      <c r="A44" s="9">
        <v>76</v>
      </c>
      <c r="B44" s="2" t="s">
        <v>214</v>
      </c>
      <c r="C44" s="2" t="s">
        <v>72</v>
      </c>
      <c r="D44" s="2" t="s">
        <v>215</v>
      </c>
      <c r="E44" s="2" t="s">
        <v>77</v>
      </c>
      <c r="F44" s="5">
        <v>20000000</v>
      </c>
      <c r="G44" s="2" t="s">
        <v>67</v>
      </c>
      <c r="H44" s="2" t="s">
        <v>18</v>
      </c>
      <c r="I44" s="11">
        <v>4</v>
      </c>
      <c r="J44" s="2">
        <v>1</v>
      </c>
      <c r="K44" s="2">
        <v>41</v>
      </c>
      <c r="L44" s="11" t="str">
        <f>"Priority "&amp;Table9111213[[#This Row],[Clean Priority]]&amp;"/Postion "&amp;Table9111213[[#This Row],[Position]]</f>
        <v>Priority 1/Postion 41</v>
      </c>
      <c r="M44" s="11">
        <v>42</v>
      </c>
    </row>
    <row r="45" spans="1:13" x14ac:dyDescent="0.25">
      <c r="A45" s="9">
        <v>77</v>
      </c>
      <c r="B45" s="2" t="s">
        <v>166</v>
      </c>
      <c r="C45" s="2" t="s">
        <v>64</v>
      </c>
      <c r="D45" s="2" t="s">
        <v>167</v>
      </c>
      <c r="E45" s="2" t="s">
        <v>66</v>
      </c>
      <c r="F45" s="5">
        <v>20000000</v>
      </c>
      <c r="G45" s="2" t="s">
        <v>67</v>
      </c>
      <c r="H45" s="2" t="s">
        <v>54</v>
      </c>
      <c r="I45" s="11">
        <v>4</v>
      </c>
      <c r="J45" s="2">
        <v>1</v>
      </c>
      <c r="K45" s="2">
        <v>42</v>
      </c>
      <c r="L45" s="11" t="str">
        <f>"Priority "&amp;Table9111213[[#This Row],[Clean Priority]]&amp;"/Postion "&amp;Table9111213[[#This Row],[Position]]</f>
        <v>Priority 1/Postion 42</v>
      </c>
      <c r="M45" s="11">
        <v>43</v>
      </c>
    </row>
    <row r="46" spans="1:13" x14ac:dyDescent="0.25">
      <c r="A46" s="9">
        <v>78</v>
      </c>
      <c r="B46" s="2" t="s">
        <v>454</v>
      </c>
      <c r="C46" s="2" t="s">
        <v>64</v>
      </c>
      <c r="D46" s="2" t="s">
        <v>455</v>
      </c>
      <c r="E46" s="2" t="s">
        <v>193</v>
      </c>
      <c r="F46" s="5">
        <v>35000000</v>
      </c>
      <c r="G46" s="2" t="s">
        <v>67</v>
      </c>
      <c r="H46" s="2" t="s">
        <v>54</v>
      </c>
      <c r="I46" s="11">
        <v>4</v>
      </c>
      <c r="J46" s="2">
        <v>1</v>
      </c>
      <c r="K46" s="2">
        <v>43</v>
      </c>
      <c r="L46" s="11" t="str">
        <f>"Priority "&amp;Table9111213[[#This Row],[Clean Priority]]&amp;"/Postion "&amp;Table9111213[[#This Row],[Position]]</f>
        <v>Priority 1/Postion 43</v>
      </c>
      <c r="M46" s="11">
        <v>44</v>
      </c>
    </row>
    <row r="47" spans="1:13" x14ac:dyDescent="0.25">
      <c r="A47" s="9">
        <v>80</v>
      </c>
      <c r="B47" s="2" t="s">
        <v>291</v>
      </c>
      <c r="C47" s="2" t="s">
        <v>261</v>
      </c>
      <c r="D47" s="2" t="s">
        <v>292</v>
      </c>
      <c r="E47" s="2" t="s">
        <v>185</v>
      </c>
      <c r="F47" s="5">
        <v>40000000</v>
      </c>
      <c r="G47" s="2" t="s">
        <v>35</v>
      </c>
      <c r="H47" s="2" t="s">
        <v>22</v>
      </c>
      <c r="I47" s="11">
        <v>4</v>
      </c>
      <c r="J47" s="2">
        <v>1</v>
      </c>
      <c r="K47" s="2">
        <v>44</v>
      </c>
      <c r="L47" s="11" t="str">
        <f>"Priority "&amp;Table9111213[[#This Row],[Clean Priority]]&amp;"/Postion "&amp;Table9111213[[#This Row],[Position]]</f>
        <v>Priority 1/Postion 44</v>
      </c>
      <c r="M47" s="11">
        <v>45</v>
      </c>
    </row>
    <row r="48" spans="1:13" x14ac:dyDescent="0.25">
      <c r="A48" s="9">
        <v>82</v>
      </c>
      <c r="B48" s="2" t="s">
        <v>216</v>
      </c>
      <c r="C48" s="2" t="s">
        <v>51</v>
      </c>
      <c r="D48" s="2" t="s">
        <v>217</v>
      </c>
      <c r="E48" s="2" t="s">
        <v>53</v>
      </c>
      <c r="F48" s="5">
        <v>20000000</v>
      </c>
      <c r="G48" s="2" t="s">
        <v>17</v>
      </c>
      <c r="H48" s="2" t="s">
        <v>18</v>
      </c>
      <c r="I48" s="11">
        <v>4</v>
      </c>
      <c r="J48" s="2">
        <v>1</v>
      </c>
      <c r="K48" s="2">
        <v>45</v>
      </c>
      <c r="L48" s="11" t="str">
        <f>"Priority "&amp;Table9111213[[#This Row],[Clean Priority]]&amp;"/Postion "&amp;Table9111213[[#This Row],[Position]]</f>
        <v>Priority 1/Postion 45</v>
      </c>
      <c r="M48" s="11">
        <v>46</v>
      </c>
    </row>
    <row r="49" spans="1:13" x14ac:dyDescent="0.25">
      <c r="A49" s="23">
        <v>47</v>
      </c>
      <c r="B49" s="24" t="s">
        <v>351</v>
      </c>
      <c r="C49" s="24" t="s">
        <v>326</v>
      </c>
      <c r="D49" s="24" t="s">
        <v>352</v>
      </c>
      <c r="E49" s="24" t="s">
        <v>353</v>
      </c>
      <c r="F49" s="25">
        <v>46000000</v>
      </c>
      <c r="G49" s="24" t="s">
        <v>40</v>
      </c>
      <c r="H49" s="24" t="s">
        <v>40</v>
      </c>
      <c r="I49" s="26">
        <v>5</v>
      </c>
      <c r="J49" s="24" t="s">
        <v>40</v>
      </c>
      <c r="K49" s="24">
        <v>2</v>
      </c>
      <c r="L49" s="26" t="str">
        <f>"Priority "&amp;Table9111213[[#This Row],[Clean Priority]]&amp;"/Postion "&amp;Table9111213[[#This Row],[Position]]</f>
        <v>Priority N/A/Postion 2</v>
      </c>
      <c r="M49" s="26">
        <v>47</v>
      </c>
    </row>
    <row r="50" spans="1:13" x14ac:dyDescent="0.25">
      <c r="A50" s="9">
        <v>83</v>
      </c>
      <c r="B50" s="2" t="s">
        <v>287</v>
      </c>
      <c r="C50" s="2" t="s">
        <v>288</v>
      </c>
      <c r="D50" s="2" t="s">
        <v>289</v>
      </c>
      <c r="E50" s="2" t="s">
        <v>290</v>
      </c>
      <c r="F50" s="5">
        <v>17500000</v>
      </c>
      <c r="G50" s="2" t="s">
        <v>145</v>
      </c>
      <c r="H50" s="2" t="s">
        <v>54</v>
      </c>
      <c r="I50" s="11">
        <v>4</v>
      </c>
      <c r="J50" s="2">
        <v>1</v>
      </c>
      <c r="K50" s="2">
        <v>46</v>
      </c>
      <c r="L50" s="11" t="str">
        <f>"Priority "&amp;Table9111213[[#This Row],[Clean Priority]]&amp;"/Postion "&amp;Table9111213[[#This Row],[Position]]</f>
        <v>Priority 1/Postion 46</v>
      </c>
      <c r="M50" s="11">
        <v>48</v>
      </c>
    </row>
    <row r="51" spans="1:13" x14ac:dyDescent="0.25">
      <c r="A51" s="9">
        <v>85</v>
      </c>
      <c r="B51" s="2" t="s">
        <v>471</v>
      </c>
      <c r="C51" s="2" t="s">
        <v>64</v>
      </c>
      <c r="D51" s="2" t="s">
        <v>472</v>
      </c>
      <c r="E51" s="2" t="s">
        <v>193</v>
      </c>
      <c r="F51" s="5">
        <v>25000000</v>
      </c>
      <c r="G51" s="2" t="s">
        <v>67</v>
      </c>
      <c r="H51" s="2" t="s">
        <v>54</v>
      </c>
      <c r="I51" s="11">
        <v>4</v>
      </c>
      <c r="J51" s="2">
        <v>1</v>
      </c>
      <c r="K51" s="2">
        <v>47</v>
      </c>
      <c r="L51" s="11" t="str">
        <f>"Priority "&amp;Table9111213[[#This Row],[Clean Priority]]&amp;"/Postion "&amp;Table9111213[[#This Row],[Position]]</f>
        <v>Priority 1/Postion 47</v>
      </c>
      <c r="M51" s="11">
        <v>49</v>
      </c>
    </row>
    <row r="52" spans="1:13" x14ac:dyDescent="0.25">
      <c r="A52" s="9">
        <v>88</v>
      </c>
      <c r="B52" s="2" t="s">
        <v>78</v>
      </c>
      <c r="C52" s="2" t="s">
        <v>72</v>
      </c>
      <c r="D52" s="2" t="s">
        <v>79</v>
      </c>
      <c r="E52" s="2" t="s">
        <v>77</v>
      </c>
      <c r="F52" s="5">
        <v>35000000</v>
      </c>
      <c r="G52" s="2" t="s">
        <v>67</v>
      </c>
      <c r="H52" s="2" t="s">
        <v>54</v>
      </c>
      <c r="I52" s="11">
        <v>4</v>
      </c>
      <c r="J52" s="2">
        <v>1</v>
      </c>
      <c r="K52" s="2">
        <v>48</v>
      </c>
      <c r="L52" s="11" t="str">
        <f>"Priority "&amp;Table9111213[[#This Row],[Clean Priority]]&amp;"/Postion "&amp;Table9111213[[#This Row],[Position]]</f>
        <v>Priority 1/Postion 48</v>
      </c>
      <c r="M52" s="11">
        <v>50</v>
      </c>
    </row>
    <row r="53" spans="1:13" x14ac:dyDescent="0.25">
      <c r="A53" s="9">
        <v>89</v>
      </c>
      <c r="B53" s="2" t="s">
        <v>71</v>
      </c>
      <c r="C53" s="2" t="s">
        <v>72</v>
      </c>
      <c r="D53" s="2" t="s">
        <v>73</v>
      </c>
      <c r="E53" s="2" t="s">
        <v>74</v>
      </c>
      <c r="F53" s="5">
        <v>45000000</v>
      </c>
      <c r="G53" s="2" t="s">
        <v>67</v>
      </c>
      <c r="H53" s="2" t="s">
        <v>54</v>
      </c>
      <c r="I53" s="11">
        <v>4</v>
      </c>
      <c r="J53" s="2">
        <v>1</v>
      </c>
      <c r="K53" s="2">
        <v>49</v>
      </c>
      <c r="L53" s="11" t="str">
        <f>"Priority "&amp;Table9111213[[#This Row],[Clean Priority]]&amp;"/Postion "&amp;Table9111213[[#This Row],[Position]]</f>
        <v>Priority 1/Postion 49</v>
      </c>
      <c r="M53" s="11">
        <v>51</v>
      </c>
    </row>
    <row r="54" spans="1:13" x14ac:dyDescent="0.25">
      <c r="A54" s="9">
        <v>90</v>
      </c>
      <c r="B54" s="2" t="s">
        <v>267</v>
      </c>
      <c r="C54" s="2" t="s">
        <v>174</v>
      </c>
      <c r="D54" s="2" t="s">
        <v>268</v>
      </c>
      <c r="E54" s="2" t="s">
        <v>101</v>
      </c>
      <c r="F54" s="5">
        <v>40000000</v>
      </c>
      <c r="G54" s="2" t="s">
        <v>102</v>
      </c>
      <c r="H54" s="2" t="s">
        <v>54</v>
      </c>
      <c r="I54" s="11">
        <v>5</v>
      </c>
      <c r="J54" s="2">
        <v>1</v>
      </c>
      <c r="K54" s="2">
        <v>50</v>
      </c>
      <c r="L54" s="11" t="str">
        <f>"Priority "&amp;Table9111213[[#This Row],[Clean Priority]]&amp;"/Postion "&amp;Table9111213[[#This Row],[Position]]</f>
        <v>Priority 1/Postion 50</v>
      </c>
      <c r="M54" s="11">
        <v>52</v>
      </c>
    </row>
    <row r="55" spans="1:13" x14ac:dyDescent="0.25">
      <c r="A55" s="9">
        <v>93</v>
      </c>
      <c r="B55" s="2" t="s">
        <v>168</v>
      </c>
      <c r="C55" s="2" t="s">
        <v>169</v>
      </c>
      <c r="D55" s="2" t="s">
        <v>170</v>
      </c>
      <c r="E55" s="2" t="s">
        <v>171</v>
      </c>
      <c r="F55" s="5">
        <v>18440000</v>
      </c>
      <c r="G55" s="2" t="s">
        <v>172</v>
      </c>
      <c r="H55" s="2" t="s">
        <v>54</v>
      </c>
      <c r="I55" s="11">
        <v>4</v>
      </c>
      <c r="J55" s="2">
        <v>1</v>
      </c>
      <c r="K55" s="2">
        <v>51</v>
      </c>
      <c r="L55" s="11" t="str">
        <f>"Priority "&amp;Table9111213[[#This Row],[Clean Priority]]&amp;"/Postion "&amp;Table9111213[[#This Row],[Position]]</f>
        <v>Priority 1/Postion 51</v>
      </c>
      <c r="M55" s="11">
        <v>53</v>
      </c>
    </row>
    <row r="56" spans="1:13" x14ac:dyDescent="0.25">
      <c r="A56" s="9">
        <v>95</v>
      </c>
      <c r="B56" s="2" t="s">
        <v>108</v>
      </c>
      <c r="C56" s="2" t="s">
        <v>109</v>
      </c>
      <c r="D56" s="2" t="s">
        <v>110</v>
      </c>
      <c r="E56" s="2" t="s">
        <v>111</v>
      </c>
      <c r="F56" s="5">
        <v>19000000</v>
      </c>
      <c r="G56" s="2" t="s">
        <v>112</v>
      </c>
      <c r="H56" s="2" t="s">
        <v>18</v>
      </c>
      <c r="I56" s="11">
        <v>5</v>
      </c>
      <c r="J56" s="2">
        <v>1</v>
      </c>
      <c r="K56" s="2">
        <v>52</v>
      </c>
      <c r="L56" s="11" t="str">
        <f>"Priority "&amp;Table9111213[[#This Row],[Clean Priority]]&amp;"/Postion "&amp;Table9111213[[#This Row],[Position]]</f>
        <v>Priority 1/Postion 52</v>
      </c>
      <c r="M56" s="11">
        <v>54</v>
      </c>
    </row>
    <row r="57" spans="1:13" x14ac:dyDescent="0.25">
      <c r="A57" s="9">
        <v>97</v>
      </c>
      <c r="B57" s="2" t="s">
        <v>153</v>
      </c>
      <c r="C57" s="2" t="s">
        <v>154</v>
      </c>
      <c r="D57" s="2" t="s">
        <v>155</v>
      </c>
      <c r="E57" s="2" t="s">
        <v>156</v>
      </c>
      <c r="F57" s="5">
        <v>25000000</v>
      </c>
      <c r="G57" s="2" t="s">
        <v>35</v>
      </c>
      <c r="H57" s="2" t="s">
        <v>54</v>
      </c>
      <c r="I57" s="11">
        <v>4</v>
      </c>
      <c r="J57" s="2">
        <v>1</v>
      </c>
      <c r="K57" s="2">
        <v>53</v>
      </c>
      <c r="L57" s="11" t="str">
        <f>"Priority "&amp;Table9111213[[#This Row],[Clean Priority]]&amp;"/Postion "&amp;Table9111213[[#This Row],[Position]]</f>
        <v>Priority 1/Postion 53</v>
      </c>
      <c r="M57" s="11">
        <v>55</v>
      </c>
    </row>
    <row r="58" spans="1:13" x14ac:dyDescent="0.25">
      <c r="A58" s="23">
        <v>56</v>
      </c>
      <c r="B58" s="24" t="s">
        <v>449</v>
      </c>
      <c r="C58" s="24" t="s">
        <v>326</v>
      </c>
      <c r="D58" s="24" t="s">
        <v>450</v>
      </c>
      <c r="E58" s="24" t="s">
        <v>16</v>
      </c>
      <c r="F58" s="25">
        <v>100000000</v>
      </c>
      <c r="G58" s="24" t="s">
        <v>40</v>
      </c>
      <c r="H58" s="24" t="s">
        <v>40</v>
      </c>
      <c r="I58" s="26">
        <v>5</v>
      </c>
      <c r="J58" s="24" t="s">
        <v>40</v>
      </c>
      <c r="K58" s="24">
        <v>3</v>
      </c>
      <c r="L58" s="26" t="str">
        <f>"Priority "&amp;Table9111213[[#This Row],[Clean Priority]]&amp;"/Postion "&amp;Table9111213[[#This Row],[Position]]</f>
        <v>Priority N/A/Postion 3</v>
      </c>
      <c r="M58" s="26">
        <v>56</v>
      </c>
    </row>
    <row r="59" spans="1:13" x14ac:dyDescent="0.25">
      <c r="A59" s="9">
        <v>100</v>
      </c>
      <c r="B59" s="2" t="s">
        <v>258</v>
      </c>
      <c r="C59" s="2" t="s">
        <v>154</v>
      </c>
      <c r="D59" s="2" t="s">
        <v>259</v>
      </c>
      <c r="E59" s="2" t="s">
        <v>156</v>
      </c>
      <c r="F59" s="5">
        <v>30000000</v>
      </c>
      <c r="G59" s="2" t="s">
        <v>35</v>
      </c>
      <c r="H59" s="2" t="s">
        <v>22</v>
      </c>
      <c r="I59" s="11">
        <v>4</v>
      </c>
      <c r="J59" s="2">
        <v>1</v>
      </c>
      <c r="K59" s="2">
        <v>54</v>
      </c>
      <c r="L59" s="11" t="str">
        <f>"Priority "&amp;Table9111213[[#This Row],[Clean Priority]]&amp;"/Postion "&amp;Table9111213[[#This Row],[Position]]</f>
        <v>Priority 1/Postion 54</v>
      </c>
      <c r="M59" s="11">
        <v>57</v>
      </c>
    </row>
    <row r="60" spans="1:13" x14ac:dyDescent="0.25">
      <c r="A60" s="9">
        <v>101</v>
      </c>
      <c r="B60" s="2" t="s">
        <v>418</v>
      </c>
      <c r="C60" s="2" t="s">
        <v>416</v>
      </c>
      <c r="D60" s="2" t="s">
        <v>419</v>
      </c>
      <c r="E60" s="2" t="s">
        <v>176</v>
      </c>
      <c r="F60" s="5">
        <v>50000000</v>
      </c>
      <c r="G60" s="2" t="s">
        <v>102</v>
      </c>
      <c r="H60" s="2" t="s">
        <v>18</v>
      </c>
      <c r="I60" s="11">
        <v>4</v>
      </c>
      <c r="J60" s="2">
        <v>1</v>
      </c>
      <c r="K60" s="2">
        <v>55</v>
      </c>
      <c r="L60" s="11" t="str">
        <f>"Priority "&amp;Table9111213[[#This Row],[Clean Priority]]&amp;"/Postion "&amp;Table9111213[[#This Row],[Position]]</f>
        <v>Priority 1/Postion 55</v>
      </c>
      <c r="M60" s="11">
        <v>58</v>
      </c>
    </row>
    <row r="61" spans="1:13" x14ac:dyDescent="0.25">
      <c r="A61" s="9">
        <v>104</v>
      </c>
      <c r="B61" s="2" t="s">
        <v>427</v>
      </c>
      <c r="C61" s="2" t="s">
        <v>64</v>
      </c>
      <c r="D61" s="2" t="s">
        <v>428</v>
      </c>
      <c r="E61" s="2" t="s">
        <v>193</v>
      </c>
      <c r="F61" s="5">
        <v>30000000</v>
      </c>
      <c r="G61" s="2" t="s">
        <v>67</v>
      </c>
      <c r="H61" s="2" t="s">
        <v>54</v>
      </c>
      <c r="I61" s="11">
        <v>4</v>
      </c>
      <c r="J61" s="2">
        <v>1</v>
      </c>
      <c r="K61" s="2">
        <v>56</v>
      </c>
      <c r="L61" s="11" t="str">
        <f>"Priority "&amp;Table9111213[[#This Row],[Clean Priority]]&amp;"/Postion "&amp;Table9111213[[#This Row],[Position]]</f>
        <v>Priority 1/Postion 56</v>
      </c>
      <c r="M61" s="11">
        <v>59</v>
      </c>
    </row>
    <row r="62" spans="1:13" x14ac:dyDescent="0.25">
      <c r="A62" s="9">
        <v>106</v>
      </c>
      <c r="B62" s="2" t="s">
        <v>493</v>
      </c>
      <c r="C62" s="2" t="s">
        <v>99</v>
      </c>
      <c r="D62" s="2" t="s">
        <v>494</v>
      </c>
      <c r="E62" s="2" t="s">
        <v>176</v>
      </c>
      <c r="F62" s="5">
        <v>36000000</v>
      </c>
      <c r="G62" s="2" t="s">
        <v>102</v>
      </c>
      <c r="H62" s="2" t="s">
        <v>54</v>
      </c>
      <c r="I62" s="11">
        <v>5</v>
      </c>
      <c r="J62" s="2">
        <v>1</v>
      </c>
      <c r="K62" s="2">
        <v>57</v>
      </c>
      <c r="L62" s="11" t="str">
        <f>"Priority "&amp;Table9111213[[#This Row],[Clean Priority]]&amp;"/Postion "&amp;Table9111213[[#This Row],[Position]]</f>
        <v>Priority 1/Postion 57</v>
      </c>
      <c r="M62" s="11">
        <v>60</v>
      </c>
    </row>
    <row r="63" spans="1:13" x14ac:dyDescent="0.25">
      <c r="A63" s="9">
        <v>107</v>
      </c>
      <c r="B63" s="2" t="s">
        <v>98</v>
      </c>
      <c r="C63" s="2" t="s">
        <v>99</v>
      </c>
      <c r="D63" s="2" t="s">
        <v>100</v>
      </c>
      <c r="E63" s="2" t="s">
        <v>101</v>
      </c>
      <c r="F63" s="5">
        <v>40000000</v>
      </c>
      <c r="G63" s="2" t="s">
        <v>102</v>
      </c>
      <c r="H63" s="2" t="s">
        <v>18</v>
      </c>
      <c r="I63" s="11">
        <v>5</v>
      </c>
      <c r="J63" s="2">
        <v>1</v>
      </c>
      <c r="K63" s="2">
        <v>58</v>
      </c>
      <c r="L63" s="11" t="str">
        <f>"Priority "&amp;Table9111213[[#This Row],[Clean Priority]]&amp;"/Postion "&amp;Table9111213[[#This Row],[Position]]</f>
        <v>Priority 1/Postion 58</v>
      </c>
      <c r="M63" s="11">
        <v>61</v>
      </c>
    </row>
    <row r="64" spans="1:13" x14ac:dyDescent="0.25">
      <c r="A64" s="9">
        <v>108</v>
      </c>
      <c r="B64" s="2" t="s">
        <v>221</v>
      </c>
      <c r="C64" s="2" t="s">
        <v>51</v>
      </c>
      <c r="D64" s="2" t="s">
        <v>222</v>
      </c>
      <c r="E64" s="2" t="s">
        <v>53</v>
      </c>
      <c r="F64" s="5">
        <v>40000000</v>
      </c>
      <c r="G64" s="2" t="s">
        <v>17</v>
      </c>
      <c r="H64" s="2" t="s">
        <v>18</v>
      </c>
      <c r="I64" s="11">
        <v>4</v>
      </c>
      <c r="J64" s="2">
        <v>1</v>
      </c>
      <c r="K64" s="2">
        <v>59</v>
      </c>
      <c r="L64" s="11" t="str">
        <f>"Priority "&amp;Table9111213[[#This Row],[Clean Priority]]&amp;"/Postion "&amp;Table9111213[[#This Row],[Position]]</f>
        <v>Priority 1/Postion 59</v>
      </c>
      <c r="M64" s="11">
        <v>62</v>
      </c>
    </row>
    <row r="65" spans="1:13" x14ac:dyDescent="0.25">
      <c r="A65" s="9">
        <v>110</v>
      </c>
      <c r="B65" s="2" t="s">
        <v>390</v>
      </c>
      <c r="C65" s="2" t="s">
        <v>391</v>
      </c>
      <c r="D65" s="2" t="s">
        <v>392</v>
      </c>
      <c r="E65" s="2" t="s">
        <v>393</v>
      </c>
      <c r="F65" s="5">
        <v>32500000</v>
      </c>
      <c r="G65" s="2" t="s">
        <v>35</v>
      </c>
      <c r="H65" s="2" t="s">
        <v>22</v>
      </c>
      <c r="I65" s="11">
        <v>4</v>
      </c>
      <c r="J65" s="2">
        <v>1</v>
      </c>
      <c r="K65" s="2">
        <v>60</v>
      </c>
      <c r="L65" s="11" t="str">
        <f>"Priority "&amp;Table9111213[[#This Row],[Clean Priority]]&amp;"/Postion "&amp;Table9111213[[#This Row],[Position]]</f>
        <v>Priority 1/Postion 60</v>
      </c>
      <c r="M65" s="11">
        <v>63</v>
      </c>
    </row>
    <row r="66" spans="1:13" x14ac:dyDescent="0.25">
      <c r="A66" s="9">
        <v>111</v>
      </c>
      <c r="B66" s="2" t="s">
        <v>255</v>
      </c>
      <c r="C66" s="2" t="s">
        <v>154</v>
      </c>
      <c r="D66" s="2" t="s">
        <v>256</v>
      </c>
      <c r="E66" s="2" t="s">
        <v>257</v>
      </c>
      <c r="F66" s="5">
        <v>30000000</v>
      </c>
      <c r="G66" s="2" t="s">
        <v>35</v>
      </c>
      <c r="H66" s="2" t="s">
        <v>22</v>
      </c>
      <c r="I66" s="11">
        <v>4</v>
      </c>
      <c r="J66" s="2">
        <v>1</v>
      </c>
      <c r="K66" s="2">
        <v>61</v>
      </c>
      <c r="L66" s="11" t="str">
        <f>"Priority "&amp;Table9111213[[#This Row],[Clean Priority]]&amp;"/Postion "&amp;Table9111213[[#This Row],[Position]]</f>
        <v>Priority 1/Postion 61</v>
      </c>
      <c r="M66" s="11">
        <v>64</v>
      </c>
    </row>
    <row r="67" spans="1:13" x14ac:dyDescent="0.25">
      <c r="A67" s="23">
        <v>65</v>
      </c>
      <c r="B67" s="24" t="s">
        <v>325</v>
      </c>
      <c r="C67" s="24" t="s">
        <v>326</v>
      </c>
      <c r="D67" s="24" t="s">
        <v>327</v>
      </c>
      <c r="E67" s="24" t="s">
        <v>328</v>
      </c>
      <c r="F67" s="25">
        <v>100000000</v>
      </c>
      <c r="G67" s="24" t="s">
        <v>40</v>
      </c>
      <c r="H67" s="24" t="s">
        <v>40</v>
      </c>
      <c r="I67" s="26">
        <v>5</v>
      </c>
      <c r="J67" s="24" t="s">
        <v>40</v>
      </c>
      <c r="K67" s="24">
        <v>4</v>
      </c>
      <c r="L67" s="26" t="str">
        <f>"Priority "&amp;Table9111213[[#This Row],[Clean Priority]]&amp;"/Postion "&amp;Table9111213[[#This Row],[Position]]</f>
        <v>Priority N/A/Postion 4</v>
      </c>
      <c r="M67" s="26">
        <v>65</v>
      </c>
    </row>
    <row r="68" spans="1:13" x14ac:dyDescent="0.25">
      <c r="A68" s="10">
        <v>112</v>
      </c>
      <c r="B68" s="7" t="s">
        <v>480</v>
      </c>
      <c r="C68" s="7" t="s">
        <v>46</v>
      </c>
      <c r="D68" s="7" t="s">
        <v>546</v>
      </c>
      <c r="E68" s="7" t="s">
        <v>481</v>
      </c>
      <c r="F68" s="8">
        <v>6500000</v>
      </c>
      <c r="G68" s="7" t="s">
        <v>312</v>
      </c>
      <c r="H68" s="7" t="s">
        <v>18</v>
      </c>
      <c r="I68" s="12">
        <v>4</v>
      </c>
      <c r="J68" s="7">
        <v>1</v>
      </c>
      <c r="K68" s="7">
        <v>62</v>
      </c>
      <c r="L68" s="12" t="str">
        <f>"Priority "&amp;Table9111213[[#This Row],[Clean Priority]]&amp;"/Postion "&amp;Table9111213[[#This Row],[Position]]</f>
        <v>Priority 1/Postion 62</v>
      </c>
      <c r="M68" s="12">
        <v>66</v>
      </c>
    </row>
    <row r="69" spans="1:13" x14ac:dyDescent="0.25">
      <c r="A69" s="9">
        <v>113</v>
      </c>
      <c r="B69" s="2" t="s">
        <v>491</v>
      </c>
      <c r="C69" s="2" t="s">
        <v>99</v>
      </c>
      <c r="D69" s="2" t="s">
        <v>492</v>
      </c>
      <c r="E69" s="2" t="s">
        <v>176</v>
      </c>
      <c r="F69" s="5">
        <v>41000000</v>
      </c>
      <c r="G69" s="2" t="s">
        <v>102</v>
      </c>
      <c r="H69" s="2" t="s">
        <v>54</v>
      </c>
      <c r="I69" s="11">
        <v>5</v>
      </c>
      <c r="J69" s="2">
        <v>1</v>
      </c>
      <c r="K69" s="2">
        <v>63</v>
      </c>
      <c r="L69" s="11" t="str">
        <f>"Priority "&amp;Table9111213[[#This Row],[Clean Priority]]&amp;"/Postion "&amp;Table9111213[[#This Row],[Position]]</f>
        <v>Priority 1/Postion 63</v>
      </c>
      <c r="M69" s="11">
        <v>67</v>
      </c>
    </row>
    <row r="70" spans="1:13" x14ac:dyDescent="0.25">
      <c r="A70" s="9">
        <v>114</v>
      </c>
      <c r="B70" s="2" t="s">
        <v>191</v>
      </c>
      <c r="C70" s="2" t="s">
        <v>64</v>
      </c>
      <c r="D70" s="2" t="s">
        <v>192</v>
      </c>
      <c r="E70" s="2" t="s">
        <v>193</v>
      </c>
      <c r="F70" s="5">
        <v>35000000</v>
      </c>
      <c r="G70" s="2" t="s">
        <v>67</v>
      </c>
      <c r="H70" s="2" t="s">
        <v>54</v>
      </c>
      <c r="I70" s="11">
        <v>4</v>
      </c>
      <c r="J70" s="2">
        <v>1</v>
      </c>
      <c r="K70" s="2">
        <v>64</v>
      </c>
      <c r="L70" s="11" t="str">
        <f>"Priority "&amp;Table9111213[[#This Row],[Clean Priority]]&amp;"/Postion "&amp;Table9111213[[#This Row],[Position]]</f>
        <v>Priority 1/Postion 64</v>
      </c>
      <c r="M70" s="11">
        <v>68</v>
      </c>
    </row>
    <row r="71" spans="1:13" x14ac:dyDescent="0.25">
      <c r="A71" s="9">
        <v>115</v>
      </c>
      <c r="B71" s="2" t="s">
        <v>521</v>
      </c>
      <c r="C71" s="2" t="s">
        <v>288</v>
      </c>
      <c r="D71" s="2" t="s">
        <v>522</v>
      </c>
      <c r="E71" s="2" t="s">
        <v>523</v>
      </c>
      <c r="F71" s="5">
        <v>10000000</v>
      </c>
      <c r="G71" s="2" t="s">
        <v>145</v>
      </c>
      <c r="H71" s="2" t="s">
        <v>54</v>
      </c>
      <c r="I71" s="11">
        <v>4</v>
      </c>
      <c r="J71" s="2">
        <v>1</v>
      </c>
      <c r="K71" s="2">
        <v>65</v>
      </c>
      <c r="L71" s="11" t="str">
        <f>"Priority "&amp;Table9111213[[#This Row],[Clean Priority]]&amp;"/Postion "&amp;Table9111213[[#This Row],[Position]]</f>
        <v>Priority 1/Postion 65</v>
      </c>
      <c r="M71" s="11">
        <v>69</v>
      </c>
    </row>
    <row r="72" spans="1:13" x14ac:dyDescent="0.25">
      <c r="A72" s="9">
        <v>116</v>
      </c>
      <c r="B72" s="2" t="s">
        <v>437</v>
      </c>
      <c r="C72" s="2" t="s">
        <v>261</v>
      </c>
      <c r="D72" s="2" t="s">
        <v>438</v>
      </c>
      <c r="E72" s="2" t="s">
        <v>185</v>
      </c>
      <c r="F72" s="5">
        <v>28000000</v>
      </c>
      <c r="G72" s="2" t="s">
        <v>35</v>
      </c>
      <c r="H72" s="2" t="s">
        <v>54</v>
      </c>
      <c r="I72" s="11">
        <v>4</v>
      </c>
      <c r="J72" s="2">
        <v>1</v>
      </c>
      <c r="K72" s="2">
        <v>66</v>
      </c>
      <c r="L72" s="11" t="str">
        <f>"Priority "&amp;Table9111213[[#This Row],[Clean Priority]]&amp;"/Postion "&amp;Table9111213[[#This Row],[Position]]</f>
        <v>Priority 1/Postion 66</v>
      </c>
      <c r="M72" s="11">
        <v>70</v>
      </c>
    </row>
    <row r="73" spans="1:13" x14ac:dyDescent="0.25">
      <c r="A73" s="9">
        <v>117</v>
      </c>
      <c r="B73" s="2" t="s">
        <v>141</v>
      </c>
      <c r="C73" s="2" t="s">
        <v>142</v>
      </c>
      <c r="D73" s="2" t="s">
        <v>143</v>
      </c>
      <c r="E73" s="2" t="s">
        <v>144</v>
      </c>
      <c r="F73" s="5">
        <v>1500000</v>
      </c>
      <c r="G73" s="2" t="s">
        <v>145</v>
      </c>
      <c r="H73" s="2" t="s">
        <v>54</v>
      </c>
      <c r="I73" s="11">
        <v>5</v>
      </c>
      <c r="J73" s="2">
        <v>1</v>
      </c>
      <c r="K73" s="2">
        <v>67</v>
      </c>
      <c r="L73" s="11" t="str">
        <f>"Priority "&amp;Table9111213[[#This Row],[Clean Priority]]&amp;"/Postion "&amp;Table9111213[[#This Row],[Position]]</f>
        <v>Priority 1/Postion 67</v>
      </c>
      <c r="M73" s="11">
        <v>71</v>
      </c>
    </row>
    <row r="74" spans="1:13" x14ac:dyDescent="0.25">
      <c r="A74" s="9">
        <v>119</v>
      </c>
      <c r="B74" s="2" t="s">
        <v>394</v>
      </c>
      <c r="C74" s="2" t="s">
        <v>395</v>
      </c>
      <c r="D74" s="2" t="s">
        <v>396</v>
      </c>
      <c r="E74" s="2" t="s">
        <v>397</v>
      </c>
      <c r="F74" s="5">
        <v>33000000</v>
      </c>
      <c r="G74" s="2" t="s">
        <v>35</v>
      </c>
      <c r="H74" s="2" t="s">
        <v>22</v>
      </c>
      <c r="I74" s="11">
        <v>5</v>
      </c>
      <c r="J74" s="2">
        <v>1</v>
      </c>
      <c r="K74" s="2">
        <v>68</v>
      </c>
      <c r="L74" s="11" t="str">
        <f>"Priority "&amp;Table9111213[[#This Row],[Clean Priority]]&amp;"/Postion "&amp;Table9111213[[#This Row],[Position]]</f>
        <v>Priority 1/Postion 68</v>
      </c>
      <c r="M74" s="11">
        <v>72</v>
      </c>
    </row>
    <row r="75" spans="1:13" x14ac:dyDescent="0.25">
      <c r="A75" s="9">
        <v>120</v>
      </c>
      <c r="B75" s="2" t="s">
        <v>407</v>
      </c>
      <c r="C75" s="2" t="s">
        <v>261</v>
      </c>
      <c r="D75" s="2" t="s">
        <v>408</v>
      </c>
      <c r="E75" s="2" t="s">
        <v>185</v>
      </c>
      <c r="F75" s="5">
        <v>25000000</v>
      </c>
      <c r="G75" s="2" t="s">
        <v>35</v>
      </c>
      <c r="H75" s="2" t="s">
        <v>18</v>
      </c>
      <c r="I75" s="11">
        <v>4</v>
      </c>
      <c r="J75" s="2">
        <v>1</v>
      </c>
      <c r="K75" s="2">
        <v>69</v>
      </c>
      <c r="L75" s="11" t="str">
        <f>"Priority "&amp;Table9111213[[#This Row],[Clean Priority]]&amp;"/Postion "&amp;Table9111213[[#This Row],[Position]]</f>
        <v>Priority 1/Postion 69</v>
      </c>
      <c r="M75" s="11">
        <v>73</v>
      </c>
    </row>
    <row r="76" spans="1:13" x14ac:dyDescent="0.25">
      <c r="A76" s="9">
        <v>122</v>
      </c>
      <c r="B76" s="2" t="s">
        <v>13</v>
      </c>
      <c r="C76" s="2" t="s">
        <v>14</v>
      </c>
      <c r="D76" s="2" t="s">
        <v>15</v>
      </c>
      <c r="E76" s="3" t="s">
        <v>16</v>
      </c>
      <c r="F76" s="4">
        <v>17500000</v>
      </c>
      <c r="G76" s="2" t="s">
        <v>17</v>
      </c>
      <c r="H76" s="2" t="s">
        <v>18</v>
      </c>
      <c r="I76" s="11">
        <v>4</v>
      </c>
      <c r="J76" s="2">
        <v>1</v>
      </c>
      <c r="K76" s="2">
        <v>70</v>
      </c>
      <c r="L76" s="11" t="str">
        <f>"Priority "&amp;Table9111213[[#This Row],[Clean Priority]]&amp;"/Postion "&amp;Table9111213[[#This Row],[Position]]</f>
        <v>Priority 1/Postion 70</v>
      </c>
      <c r="M76" s="11">
        <v>74</v>
      </c>
    </row>
    <row r="77" spans="1:13" x14ac:dyDescent="0.25">
      <c r="A77" s="9">
        <v>123</v>
      </c>
      <c r="B77" s="2" t="s">
        <v>456</v>
      </c>
      <c r="C77" s="2" t="s">
        <v>457</v>
      </c>
      <c r="D77" s="2" t="s">
        <v>458</v>
      </c>
      <c r="E77" s="2" t="s">
        <v>281</v>
      </c>
      <c r="F77" s="5">
        <v>38000000</v>
      </c>
      <c r="G77" s="2" t="s">
        <v>35</v>
      </c>
      <c r="H77" s="2" t="s">
        <v>22</v>
      </c>
      <c r="I77" s="11">
        <v>4</v>
      </c>
      <c r="J77" s="2">
        <v>1</v>
      </c>
      <c r="K77" s="2">
        <v>71</v>
      </c>
      <c r="L77" s="11" t="str">
        <f>"Priority "&amp;Table9111213[[#This Row],[Clean Priority]]&amp;"/Postion "&amp;Table9111213[[#This Row],[Position]]</f>
        <v>Priority 1/Postion 71</v>
      </c>
      <c r="M77" s="11">
        <v>75</v>
      </c>
    </row>
    <row r="78" spans="1:13" x14ac:dyDescent="0.25">
      <c r="A78" s="9">
        <v>124</v>
      </c>
      <c r="B78" s="2" t="s">
        <v>269</v>
      </c>
      <c r="C78" s="2" t="s">
        <v>51</v>
      </c>
      <c r="D78" s="2" t="s">
        <v>270</v>
      </c>
      <c r="E78" s="2" t="s">
        <v>53</v>
      </c>
      <c r="F78" s="5">
        <v>20000000</v>
      </c>
      <c r="G78" s="2" t="s">
        <v>17</v>
      </c>
      <c r="H78" s="2" t="s">
        <v>54</v>
      </c>
      <c r="I78" s="11">
        <v>4</v>
      </c>
      <c r="J78" s="2">
        <v>1</v>
      </c>
      <c r="K78" s="2">
        <v>72</v>
      </c>
      <c r="L78" s="11" t="str">
        <f>"Priority "&amp;Table9111213[[#This Row],[Clean Priority]]&amp;"/Postion "&amp;Table9111213[[#This Row],[Position]]</f>
        <v>Priority 1/Postion 72</v>
      </c>
      <c r="M78" s="11">
        <v>76</v>
      </c>
    </row>
    <row r="79" spans="1:13" x14ac:dyDescent="0.25">
      <c r="A79" s="9">
        <v>126</v>
      </c>
      <c r="B79" s="2" t="s">
        <v>308</v>
      </c>
      <c r="C79" s="2" t="s">
        <v>309</v>
      </c>
      <c r="D79" s="2" t="s">
        <v>310</v>
      </c>
      <c r="E79" s="2" t="s">
        <v>311</v>
      </c>
      <c r="F79" s="5">
        <v>20000000</v>
      </c>
      <c r="G79" s="2" t="s">
        <v>312</v>
      </c>
      <c r="H79" s="2" t="s">
        <v>18</v>
      </c>
      <c r="I79" s="11">
        <v>4</v>
      </c>
      <c r="J79" s="2">
        <v>1</v>
      </c>
      <c r="K79" s="2">
        <v>73</v>
      </c>
      <c r="L79" s="11" t="str">
        <f>"Priority "&amp;Table9111213[[#This Row],[Clean Priority]]&amp;"/Postion "&amp;Table9111213[[#This Row],[Position]]</f>
        <v>Priority 1/Postion 73</v>
      </c>
      <c r="M79" s="11">
        <v>77</v>
      </c>
    </row>
    <row r="80" spans="1:13" x14ac:dyDescent="0.25">
      <c r="A80" s="9">
        <v>129</v>
      </c>
      <c r="B80" s="2" t="s">
        <v>413</v>
      </c>
      <c r="C80" s="2" t="s">
        <v>51</v>
      </c>
      <c r="D80" s="2" t="s">
        <v>414</v>
      </c>
      <c r="E80" s="2" t="s">
        <v>53</v>
      </c>
      <c r="F80" s="5">
        <v>16000000</v>
      </c>
      <c r="G80" s="2" t="s">
        <v>17</v>
      </c>
      <c r="H80" s="2" t="s">
        <v>18</v>
      </c>
      <c r="I80" s="11">
        <v>4</v>
      </c>
      <c r="J80" s="2">
        <v>1</v>
      </c>
      <c r="K80" s="2">
        <v>74</v>
      </c>
      <c r="L80" s="11" t="str">
        <f>"Priority "&amp;Table9111213[[#This Row],[Clean Priority]]&amp;"/Postion "&amp;Table9111213[[#This Row],[Position]]</f>
        <v>Priority 1/Postion 74</v>
      </c>
      <c r="M80" s="11">
        <v>78</v>
      </c>
    </row>
    <row r="81" spans="1:13" x14ac:dyDescent="0.25">
      <c r="A81" s="9">
        <v>130</v>
      </c>
      <c r="B81" s="2" t="s">
        <v>321</v>
      </c>
      <c r="C81" s="2" t="s">
        <v>64</v>
      </c>
      <c r="D81" s="2" t="s">
        <v>322</v>
      </c>
      <c r="E81" s="2" t="s">
        <v>193</v>
      </c>
      <c r="F81" s="5">
        <v>34000000</v>
      </c>
      <c r="G81" s="2" t="s">
        <v>67</v>
      </c>
      <c r="H81" s="2" t="s">
        <v>18</v>
      </c>
      <c r="I81" s="11">
        <v>4</v>
      </c>
      <c r="J81" s="2">
        <v>1</v>
      </c>
      <c r="K81" s="2">
        <v>75</v>
      </c>
      <c r="L81" s="11" t="str">
        <f>"Priority "&amp;Table9111213[[#This Row],[Clean Priority]]&amp;"/Postion "&amp;Table9111213[[#This Row],[Position]]</f>
        <v>Priority 1/Postion 75</v>
      </c>
      <c r="M81" s="11">
        <v>79</v>
      </c>
    </row>
    <row r="82" spans="1:13" x14ac:dyDescent="0.25">
      <c r="A82" s="10">
        <v>132</v>
      </c>
      <c r="B82" s="7" t="s">
        <v>278</v>
      </c>
      <c r="C82" s="7" t="s">
        <v>46</v>
      </c>
      <c r="D82" s="7" t="s">
        <v>539</v>
      </c>
      <c r="E82" s="7" t="s">
        <v>279</v>
      </c>
      <c r="F82" s="8">
        <v>35000000</v>
      </c>
      <c r="G82" s="7" t="s">
        <v>35</v>
      </c>
      <c r="H82" s="7" t="s">
        <v>18</v>
      </c>
      <c r="I82" s="12">
        <v>4</v>
      </c>
      <c r="J82" s="7">
        <v>1</v>
      </c>
      <c r="K82" s="7">
        <v>76</v>
      </c>
      <c r="L82" s="12" t="str">
        <f>"Priority "&amp;Table9111213[[#This Row],[Clean Priority]]&amp;"/Postion "&amp;Table9111213[[#This Row],[Position]]</f>
        <v>Priority 1/Postion 76</v>
      </c>
      <c r="M82" s="12">
        <v>80</v>
      </c>
    </row>
    <row r="83" spans="1:13" x14ac:dyDescent="0.25">
      <c r="A83" s="9">
        <v>136</v>
      </c>
      <c r="B83" s="2" t="s">
        <v>63</v>
      </c>
      <c r="C83" s="2" t="s">
        <v>64</v>
      </c>
      <c r="D83" s="2" t="s">
        <v>65</v>
      </c>
      <c r="E83" s="2" t="s">
        <v>66</v>
      </c>
      <c r="F83" s="5">
        <v>40000000</v>
      </c>
      <c r="G83" s="2" t="s">
        <v>67</v>
      </c>
      <c r="H83" s="2" t="s">
        <v>18</v>
      </c>
      <c r="I83" s="11">
        <v>4</v>
      </c>
      <c r="J83" s="2">
        <v>1</v>
      </c>
      <c r="K83" s="2">
        <v>77</v>
      </c>
      <c r="L83" s="11" t="str">
        <f>"Priority "&amp;Table9111213[[#This Row],[Clean Priority]]&amp;"/Postion "&amp;Table9111213[[#This Row],[Position]]</f>
        <v>Priority 1/Postion 77</v>
      </c>
      <c r="M83" s="11">
        <v>81</v>
      </c>
    </row>
    <row r="84" spans="1:13" x14ac:dyDescent="0.25">
      <c r="A84" s="9">
        <v>137</v>
      </c>
      <c r="B84" s="2" t="s">
        <v>429</v>
      </c>
      <c r="C84" s="2" t="s">
        <v>430</v>
      </c>
      <c r="D84" s="2" t="s">
        <v>431</v>
      </c>
      <c r="E84" s="2" t="s">
        <v>58</v>
      </c>
      <c r="F84" s="5">
        <v>50000000</v>
      </c>
      <c r="G84" s="2" t="s">
        <v>35</v>
      </c>
      <c r="H84" s="2" t="s">
        <v>18</v>
      </c>
      <c r="I84" s="11">
        <v>5</v>
      </c>
      <c r="J84" s="2">
        <v>1</v>
      </c>
      <c r="K84" s="2">
        <v>78</v>
      </c>
      <c r="L84" s="11" t="str">
        <f>"Priority "&amp;Table9111213[[#This Row],[Clean Priority]]&amp;"/Postion "&amp;Table9111213[[#This Row],[Position]]</f>
        <v>Priority 1/Postion 78</v>
      </c>
      <c r="M84" s="11">
        <v>82</v>
      </c>
    </row>
    <row r="85" spans="1:13" x14ac:dyDescent="0.25">
      <c r="A85" s="9">
        <v>138</v>
      </c>
      <c r="B85" s="2" t="s">
        <v>186</v>
      </c>
      <c r="C85" s="2" t="s">
        <v>187</v>
      </c>
      <c r="D85" s="2" t="s">
        <v>188</v>
      </c>
      <c r="E85" s="2" t="s">
        <v>53</v>
      </c>
      <c r="F85" s="5">
        <v>35000000</v>
      </c>
      <c r="G85" s="2" t="s">
        <v>17</v>
      </c>
      <c r="H85" s="2" t="s">
        <v>18</v>
      </c>
      <c r="I85" s="11">
        <v>5</v>
      </c>
      <c r="J85" s="2">
        <v>1</v>
      </c>
      <c r="K85" s="2">
        <v>79</v>
      </c>
      <c r="L85" s="11" t="str">
        <f>"Priority "&amp;Table9111213[[#This Row],[Clean Priority]]&amp;"/Postion "&amp;Table9111213[[#This Row],[Position]]</f>
        <v>Priority 1/Postion 79</v>
      </c>
      <c r="M85" s="11">
        <v>83</v>
      </c>
    </row>
    <row r="86" spans="1:13" x14ac:dyDescent="0.25">
      <c r="A86" s="9">
        <v>139</v>
      </c>
      <c r="B86" s="2" t="s">
        <v>236</v>
      </c>
      <c r="C86" s="2" t="s">
        <v>64</v>
      </c>
      <c r="D86" s="2" t="s">
        <v>237</v>
      </c>
      <c r="E86" s="2" t="s">
        <v>238</v>
      </c>
      <c r="F86" s="5">
        <v>50000000</v>
      </c>
      <c r="G86" s="2" t="s">
        <v>67</v>
      </c>
      <c r="H86" s="2" t="s">
        <v>54</v>
      </c>
      <c r="I86" s="11">
        <v>4</v>
      </c>
      <c r="J86" s="2">
        <v>1</v>
      </c>
      <c r="K86" s="2">
        <v>80</v>
      </c>
      <c r="L86" s="11" t="str">
        <f>"Priority "&amp;Table9111213[[#This Row],[Clean Priority]]&amp;"/Postion "&amp;Table9111213[[#This Row],[Position]]</f>
        <v>Priority 1/Postion 80</v>
      </c>
      <c r="M86" s="11">
        <v>84</v>
      </c>
    </row>
    <row r="87" spans="1:13" x14ac:dyDescent="0.25">
      <c r="A87" s="9">
        <v>140</v>
      </c>
      <c r="B87" s="2" t="s">
        <v>265</v>
      </c>
      <c r="C87" s="2" t="s">
        <v>147</v>
      </c>
      <c r="D87" s="2" t="s">
        <v>266</v>
      </c>
      <c r="E87" s="2" t="s">
        <v>149</v>
      </c>
      <c r="F87" s="5">
        <v>35000000</v>
      </c>
      <c r="G87" s="2" t="s">
        <v>35</v>
      </c>
      <c r="H87" s="2" t="s">
        <v>54</v>
      </c>
      <c r="I87" s="11">
        <v>4</v>
      </c>
      <c r="J87" s="2">
        <v>1</v>
      </c>
      <c r="K87" s="2">
        <v>81</v>
      </c>
      <c r="L87" s="11" t="str">
        <f>"Priority "&amp;Table9111213[[#This Row],[Clean Priority]]&amp;"/Postion "&amp;Table9111213[[#This Row],[Position]]</f>
        <v>Priority 1/Postion 81</v>
      </c>
      <c r="M87" s="11">
        <v>85</v>
      </c>
    </row>
    <row r="88" spans="1:13" x14ac:dyDescent="0.25">
      <c r="A88" s="9">
        <v>141</v>
      </c>
      <c r="B88" s="2" t="s">
        <v>398</v>
      </c>
      <c r="C88" s="2" t="s">
        <v>14</v>
      </c>
      <c r="D88" s="2" t="s">
        <v>399</v>
      </c>
      <c r="E88" s="2" t="s">
        <v>28</v>
      </c>
      <c r="F88" s="5">
        <v>30000000</v>
      </c>
      <c r="G88" s="2" t="s">
        <v>17</v>
      </c>
      <c r="H88" s="2" t="s">
        <v>54</v>
      </c>
      <c r="I88" s="11">
        <v>4</v>
      </c>
      <c r="J88" s="2">
        <v>1</v>
      </c>
      <c r="K88" s="2">
        <v>82</v>
      </c>
      <c r="L88" s="11" t="str">
        <f>"Priority "&amp;Table9111213[[#This Row],[Clean Priority]]&amp;"/Postion "&amp;Table9111213[[#This Row],[Position]]</f>
        <v>Priority 1/Postion 82</v>
      </c>
      <c r="M88" s="11">
        <v>86</v>
      </c>
    </row>
    <row r="89" spans="1:13" x14ac:dyDescent="0.25">
      <c r="A89" s="9">
        <v>142</v>
      </c>
      <c r="B89" s="2" t="s">
        <v>305</v>
      </c>
      <c r="C89" s="2" t="s">
        <v>201</v>
      </c>
      <c r="D89" s="2" t="s">
        <v>306</v>
      </c>
      <c r="E89" s="2" t="s">
        <v>307</v>
      </c>
      <c r="F89" s="5">
        <v>25000000</v>
      </c>
      <c r="G89" s="2" t="s">
        <v>35</v>
      </c>
      <c r="H89" s="2" t="s">
        <v>54</v>
      </c>
      <c r="I89" s="11">
        <v>5</v>
      </c>
      <c r="J89" s="2">
        <v>1</v>
      </c>
      <c r="K89" s="2">
        <v>83</v>
      </c>
      <c r="L89" s="11" t="str">
        <f>"Priority "&amp;Table9111213[[#This Row],[Clean Priority]]&amp;"/Postion "&amp;Table9111213[[#This Row],[Position]]</f>
        <v>Priority 1/Postion 83</v>
      </c>
      <c r="M89" s="11">
        <v>87</v>
      </c>
    </row>
    <row r="90" spans="1:13" x14ac:dyDescent="0.25">
      <c r="A90" s="9">
        <v>144</v>
      </c>
      <c r="B90" s="2" t="s">
        <v>200</v>
      </c>
      <c r="C90" s="2" t="s">
        <v>201</v>
      </c>
      <c r="D90" s="2" t="s">
        <v>202</v>
      </c>
      <c r="E90" s="2" t="s">
        <v>58</v>
      </c>
      <c r="F90" s="5">
        <v>45000000</v>
      </c>
      <c r="G90" s="2" t="s">
        <v>35</v>
      </c>
      <c r="H90" s="2" t="s">
        <v>54</v>
      </c>
      <c r="I90" s="11">
        <v>5</v>
      </c>
      <c r="J90" s="2">
        <v>1</v>
      </c>
      <c r="K90" s="2">
        <v>84</v>
      </c>
      <c r="L90" s="11" t="str">
        <f>"Priority "&amp;Table9111213[[#This Row],[Clean Priority]]&amp;"/Postion "&amp;Table9111213[[#This Row],[Position]]</f>
        <v>Priority 1/Postion 84</v>
      </c>
      <c r="M90" s="11">
        <v>88</v>
      </c>
    </row>
    <row r="91" spans="1:13" x14ac:dyDescent="0.25">
      <c r="A91" s="9">
        <v>146</v>
      </c>
      <c r="B91" s="2" t="s">
        <v>405</v>
      </c>
      <c r="C91" s="2" t="s">
        <v>283</v>
      </c>
      <c r="D91" s="2" t="s">
        <v>406</v>
      </c>
      <c r="E91" s="2" t="s">
        <v>48</v>
      </c>
      <c r="F91" s="5">
        <v>30000000</v>
      </c>
      <c r="G91" s="2" t="s">
        <v>35</v>
      </c>
      <c r="H91" s="2" t="s">
        <v>22</v>
      </c>
      <c r="I91" s="11">
        <v>4</v>
      </c>
      <c r="J91" s="2">
        <v>1</v>
      </c>
      <c r="K91" s="2">
        <v>85</v>
      </c>
      <c r="L91" s="11" t="str">
        <f>"Priority "&amp;Table9111213[[#This Row],[Clean Priority]]&amp;"/Postion "&amp;Table9111213[[#This Row],[Position]]</f>
        <v>Priority 1/Postion 85</v>
      </c>
      <c r="M91" s="11">
        <v>89</v>
      </c>
    </row>
    <row r="92" spans="1:13" x14ac:dyDescent="0.25">
      <c r="A92" s="9">
        <v>149</v>
      </c>
      <c r="B92" s="2" t="s">
        <v>189</v>
      </c>
      <c r="C92" s="2" t="s">
        <v>187</v>
      </c>
      <c r="D92" s="2" t="s">
        <v>190</v>
      </c>
      <c r="E92" s="2" t="s">
        <v>53</v>
      </c>
      <c r="F92" s="5">
        <v>45000000</v>
      </c>
      <c r="G92" s="2" t="s">
        <v>17</v>
      </c>
      <c r="H92" s="2" t="s">
        <v>18</v>
      </c>
      <c r="I92" s="11">
        <v>5</v>
      </c>
      <c r="J92" s="2">
        <v>1</v>
      </c>
      <c r="K92" s="2">
        <v>86</v>
      </c>
      <c r="L92" s="11" t="str">
        <f>"Priority "&amp;Table9111213[[#This Row],[Clean Priority]]&amp;"/Postion "&amp;Table9111213[[#This Row],[Position]]</f>
        <v>Priority 1/Postion 86</v>
      </c>
      <c r="M92" s="11">
        <v>90</v>
      </c>
    </row>
    <row r="93" spans="1:13" x14ac:dyDescent="0.25">
      <c r="A93" s="9">
        <v>150</v>
      </c>
      <c r="B93" s="2" t="s">
        <v>106</v>
      </c>
      <c r="C93" s="2" t="s">
        <v>96</v>
      </c>
      <c r="D93" s="2" t="s">
        <v>107</v>
      </c>
      <c r="E93" s="2" t="s">
        <v>53</v>
      </c>
      <c r="F93" s="5">
        <v>48000000</v>
      </c>
      <c r="G93" s="2" t="s">
        <v>17</v>
      </c>
      <c r="H93" s="2" t="s">
        <v>54</v>
      </c>
      <c r="I93" s="11">
        <v>5</v>
      </c>
      <c r="J93" s="2">
        <v>1</v>
      </c>
      <c r="K93" s="2">
        <v>87</v>
      </c>
      <c r="L93" s="11" t="str">
        <f>"Priority "&amp;Table9111213[[#This Row],[Clean Priority]]&amp;"/Postion "&amp;Table9111213[[#This Row],[Position]]</f>
        <v>Priority 1/Postion 87</v>
      </c>
      <c r="M93" s="11">
        <v>91</v>
      </c>
    </row>
    <row r="94" spans="1:13" x14ac:dyDescent="0.25">
      <c r="A94" s="9">
        <v>151</v>
      </c>
      <c r="B94" s="2" t="s">
        <v>334</v>
      </c>
      <c r="C94" s="2" t="s">
        <v>335</v>
      </c>
      <c r="D94" s="2" t="s">
        <v>336</v>
      </c>
      <c r="E94" s="2" t="s">
        <v>176</v>
      </c>
      <c r="F94" s="5">
        <v>30000000</v>
      </c>
      <c r="G94" s="2" t="s">
        <v>102</v>
      </c>
      <c r="H94" s="2" t="s">
        <v>54</v>
      </c>
      <c r="I94" s="11">
        <v>4</v>
      </c>
      <c r="J94" s="2">
        <v>1</v>
      </c>
      <c r="K94" s="2">
        <v>88</v>
      </c>
      <c r="L94" s="11" t="str">
        <f>"Priority "&amp;Table9111213[[#This Row],[Clean Priority]]&amp;"/Postion "&amp;Table9111213[[#This Row],[Position]]</f>
        <v>Priority 1/Postion 88</v>
      </c>
      <c r="M94" s="11">
        <v>92</v>
      </c>
    </row>
    <row r="95" spans="1:13" x14ac:dyDescent="0.25">
      <c r="A95" s="9">
        <v>152</v>
      </c>
      <c r="B95" s="2" t="s">
        <v>411</v>
      </c>
      <c r="C95" s="2" t="s">
        <v>283</v>
      </c>
      <c r="D95" s="2" t="s">
        <v>412</v>
      </c>
      <c r="E95" s="2" t="s">
        <v>277</v>
      </c>
      <c r="F95" s="5">
        <v>11710000</v>
      </c>
      <c r="G95" s="2" t="s">
        <v>35</v>
      </c>
      <c r="H95" s="2" t="s">
        <v>18</v>
      </c>
      <c r="I95" s="11">
        <v>4</v>
      </c>
      <c r="J95" s="2">
        <v>1</v>
      </c>
      <c r="K95" s="2">
        <v>89</v>
      </c>
      <c r="L95" s="11" t="str">
        <f>"Priority "&amp;Table9111213[[#This Row],[Clean Priority]]&amp;"/Postion "&amp;Table9111213[[#This Row],[Position]]</f>
        <v>Priority 1/Postion 89</v>
      </c>
      <c r="M95" s="11">
        <v>93</v>
      </c>
    </row>
    <row r="96" spans="1:13" x14ac:dyDescent="0.25">
      <c r="A96" s="9">
        <v>154</v>
      </c>
      <c r="B96" s="2" t="s">
        <v>82</v>
      </c>
      <c r="C96" s="2" t="s">
        <v>72</v>
      </c>
      <c r="D96" s="2" t="s">
        <v>83</v>
      </c>
      <c r="E96" s="2" t="s">
        <v>77</v>
      </c>
      <c r="F96" s="5">
        <v>35000000</v>
      </c>
      <c r="G96" s="2" t="s">
        <v>67</v>
      </c>
      <c r="H96" s="2" t="s">
        <v>54</v>
      </c>
      <c r="I96" s="11">
        <v>4</v>
      </c>
      <c r="J96" s="2">
        <v>1</v>
      </c>
      <c r="K96" s="2">
        <v>90</v>
      </c>
      <c r="L96" s="11" t="str">
        <f>"Priority "&amp;Table9111213[[#This Row],[Clean Priority]]&amp;"/Postion "&amp;Table9111213[[#This Row],[Position]]</f>
        <v>Priority 1/Postion 90</v>
      </c>
      <c r="M96" s="11">
        <v>94</v>
      </c>
    </row>
    <row r="97" spans="1:13" x14ac:dyDescent="0.25">
      <c r="A97" s="9">
        <v>158</v>
      </c>
      <c r="B97" s="2" t="s">
        <v>459</v>
      </c>
      <c r="C97" s="2" t="s">
        <v>309</v>
      </c>
      <c r="D97" s="2" t="s">
        <v>460</v>
      </c>
      <c r="E97" s="2" t="s">
        <v>311</v>
      </c>
      <c r="F97" s="5">
        <v>16000000</v>
      </c>
      <c r="G97" s="2" t="s">
        <v>312</v>
      </c>
      <c r="H97" s="2" t="s">
        <v>54</v>
      </c>
      <c r="I97" s="11">
        <v>4</v>
      </c>
      <c r="J97" s="2">
        <v>1</v>
      </c>
      <c r="K97" s="2">
        <v>91</v>
      </c>
      <c r="L97" s="11" t="str">
        <f>"Priority "&amp;Table9111213[[#This Row],[Clean Priority]]&amp;"/Postion "&amp;Table9111213[[#This Row],[Position]]</f>
        <v>Priority 1/Postion 91</v>
      </c>
      <c r="M97" s="11">
        <v>95</v>
      </c>
    </row>
    <row r="98" spans="1:13" x14ac:dyDescent="0.25">
      <c r="A98" s="9">
        <v>160</v>
      </c>
      <c r="B98" s="2" t="s">
        <v>31</v>
      </c>
      <c r="C98" s="6" t="s">
        <v>32</v>
      </c>
      <c r="D98" s="2" t="s">
        <v>33</v>
      </c>
      <c r="E98" s="2" t="s">
        <v>34</v>
      </c>
      <c r="F98" s="5">
        <v>30000000</v>
      </c>
      <c r="G98" s="2" t="s">
        <v>35</v>
      </c>
      <c r="H98" s="2" t="s">
        <v>18</v>
      </c>
      <c r="I98" s="11">
        <v>4</v>
      </c>
      <c r="J98" s="2">
        <v>1</v>
      </c>
      <c r="K98" s="2">
        <v>92</v>
      </c>
      <c r="L98" s="11" t="str">
        <f>"Priority "&amp;Table9111213[[#This Row],[Clean Priority]]&amp;"/Postion "&amp;Table9111213[[#This Row],[Position]]</f>
        <v>Priority 1/Postion 92</v>
      </c>
      <c r="M98" s="11">
        <v>96</v>
      </c>
    </row>
    <row r="99" spans="1:13" x14ac:dyDescent="0.25">
      <c r="A99" s="9">
        <v>161</v>
      </c>
      <c r="B99" s="2" t="s">
        <v>510</v>
      </c>
      <c r="C99" s="2" t="s">
        <v>511</v>
      </c>
      <c r="D99" s="2" t="s">
        <v>512</v>
      </c>
      <c r="E99" s="2" t="s">
        <v>513</v>
      </c>
      <c r="F99" s="5">
        <v>15000000</v>
      </c>
      <c r="G99" s="2" t="s">
        <v>297</v>
      </c>
      <c r="H99" s="2" t="s">
        <v>54</v>
      </c>
      <c r="I99" s="11">
        <v>4</v>
      </c>
      <c r="J99" s="2">
        <v>1</v>
      </c>
      <c r="K99" s="2">
        <v>93</v>
      </c>
      <c r="L99" s="11" t="str">
        <f>"Priority "&amp;Table9111213[[#This Row],[Clean Priority]]&amp;"/Postion "&amp;Table9111213[[#This Row],[Position]]</f>
        <v>Priority 1/Postion 93</v>
      </c>
      <c r="M99" s="11">
        <v>97</v>
      </c>
    </row>
    <row r="100" spans="1:13" x14ac:dyDescent="0.25">
      <c r="A100" s="23">
        <v>98</v>
      </c>
      <c r="B100" s="24" t="s">
        <v>331</v>
      </c>
      <c r="C100" s="24" t="s">
        <v>326</v>
      </c>
      <c r="D100" s="24" t="s">
        <v>332</v>
      </c>
      <c r="E100" s="24" t="s">
        <v>333</v>
      </c>
      <c r="F100" s="25">
        <v>50000000</v>
      </c>
      <c r="G100" s="24" t="s">
        <v>40</v>
      </c>
      <c r="H100" s="24" t="s">
        <v>40</v>
      </c>
      <c r="I100" s="26">
        <v>5</v>
      </c>
      <c r="J100" s="24" t="s">
        <v>40</v>
      </c>
      <c r="K100" s="24">
        <v>5</v>
      </c>
      <c r="L100" s="26" t="str">
        <f>"Priority "&amp;Table9111213[[#This Row],[Clean Priority]]&amp;"/Postion "&amp;Table9111213[[#This Row],[Position]]</f>
        <v>Priority N/A/Postion 5</v>
      </c>
      <c r="M100" s="26">
        <v>98</v>
      </c>
    </row>
    <row r="101" spans="1:13" x14ac:dyDescent="0.25">
      <c r="A101" s="9">
        <v>163</v>
      </c>
      <c r="B101" s="2" t="s">
        <v>244</v>
      </c>
      <c r="C101" s="2" t="s">
        <v>201</v>
      </c>
      <c r="D101" s="2" t="s">
        <v>245</v>
      </c>
      <c r="E101" s="2" t="s">
        <v>246</v>
      </c>
      <c r="F101" s="5">
        <v>25000000</v>
      </c>
      <c r="G101" s="2" t="s">
        <v>35</v>
      </c>
      <c r="H101" s="2" t="s">
        <v>18</v>
      </c>
      <c r="I101" s="11">
        <v>5</v>
      </c>
      <c r="J101" s="2">
        <v>1</v>
      </c>
      <c r="K101" s="2">
        <v>94</v>
      </c>
      <c r="L101" s="11" t="str">
        <f>"Priority "&amp;Table9111213[[#This Row],[Clean Priority]]&amp;"/Postion "&amp;Table9111213[[#This Row],[Position]]</f>
        <v>Priority 1/Postion 94</v>
      </c>
      <c r="M101" s="11">
        <v>99</v>
      </c>
    </row>
    <row r="102" spans="1:13" x14ac:dyDescent="0.25">
      <c r="A102" s="10">
        <v>165</v>
      </c>
      <c r="B102" s="7" t="s">
        <v>280</v>
      </c>
      <c r="C102" s="7" t="s">
        <v>46</v>
      </c>
      <c r="D102" s="7" t="s">
        <v>540</v>
      </c>
      <c r="E102" s="7" t="s">
        <v>281</v>
      </c>
      <c r="F102" s="8">
        <v>40000000</v>
      </c>
      <c r="G102" s="7" t="s">
        <v>35</v>
      </c>
      <c r="H102" s="7" t="s">
        <v>54</v>
      </c>
      <c r="I102" s="12">
        <v>4</v>
      </c>
      <c r="J102" s="7">
        <v>1</v>
      </c>
      <c r="K102" s="7">
        <v>95</v>
      </c>
      <c r="L102" s="12" t="str">
        <f>"Priority "&amp;Table9111213[[#This Row],[Clean Priority]]&amp;"/Postion "&amp;Table9111213[[#This Row],[Position]]</f>
        <v>Priority 1/Postion 95</v>
      </c>
      <c r="M102" s="12">
        <v>100</v>
      </c>
    </row>
    <row r="103" spans="1:13" x14ac:dyDescent="0.25">
      <c r="A103" s="9">
        <v>166</v>
      </c>
      <c r="B103" s="2" t="s">
        <v>375</v>
      </c>
      <c r="C103" s="2" t="s">
        <v>32</v>
      </c>
      <c r="D103" s="2" t="s">
        <v>376</v>
      </c>
      <c r="E103" s="2" t="s">
        <v>377</v>
      </c>
      <c r="F103" s="5">
        <v>50000000</v>
      </c>
      <c r="G103" s="2" t="s">
        <v>35</v>
      </c>
      <c r="H103" s="2" t="s">
        <v>22</v>
      </c>
      <c r="I103" s="11">
        <v>4</v>
      </c>
      <c r="J103" s="2">
        <v>1</v>
      </c>
      <c r="K103" s="2">
        <v>96</v>
      </c>
      <c r="L103" s="11" t="str">
        <f>"Priority "&amp;Table9111213[[#This Row],[Clean Priority]]&amp;"/Postion "&amp;Table9111213[[#This Row],[Position]]</f>
        <v>Priority 1/Postion 96</v>
      </c>
      <c r="M103" s="11">
        <v>101</v>
      </c>
    </row>
    <row r="104" spans="1:13" x14ac:dyDescent="0.25">
      <c r="A104" s="9">
        <v>167</v>
      </c>
      <c r="B104" s="2" t="s">
        <v>342</v>
      </c>
      <c r="C104" s="2" t="s">
        <v>51</v>
      </c>
      <c r="D104" s="2" t="s">
        <v>343</v>
      </c>
      <c r="E104" s="2" t="s">
        <v>53</v>
      </c>
      <c r="F104" s="5">
        <v>25000000</v>
      </c>
      <c r="G104" s="2" t="s">
        <v>17</v>
      </c>
      <c r="H104" s="2" t="s">
        <v>54</v>
      </c>
      <c r="I104" s="11">
        <v>4</v>
      </c>
      <c r="J104" s="2">
        <v>1</v>
      </c>
      <c r="K104" s="2">
        <v>97</v>
      </c>
      <c r="L104" s="11" t="str">
        <f>"Priority "&amp;Table9111213[[#This Row],[Clean Priority]]&amp;"/Postion "&amp;Table9111213[[#This Row],[Position]]</f>
        <v>Priority 1/Postion 97</v>
      </c>
      <c r="M104" s="11">
        <v>102</v>
      </c>
    </row>
    <row r="105" spans="1:13" x14ac:dyDescent="0.25">
      <c r="A105" s="23">
        <v>103</v>
      </c>
      <c r="B105" s="24" t="s">
        <v>356</v>
      </c>
      <c r="C105" s="24" t="s">
        <v>357</v>
      </c>
      <c r="D105" s="24" t="s">
        <v>358</v>
      </c>
      <c r="E105" s="24" t="s">
        <v>359</v>
      </c>
      <c r="F105" s="25">
        <v>80000000</v>
      </c>
      <c r="G105" s="24" t="s">
        <v>40</v>
      </c>
      <c r="H105" s="24" t="s">
        <v>40</v>
      </c>
      <c r="I105" s="26">
        <v>5</v>
      </c>
      <c r="J105" s="24" t="s">
        <v>40</v>
      </c>
      <c r="K105" s="24">
        <v>6</v>
      </c>
      <c r="L105" s="26" t="str">
        <f>"Priority "&amp;Table9111213[[#This Row],[Clean Priority]]&amp;"/Postion "&amp;Table9111213[[#This Row],[Position]]</f>
        <v>Priority N/A/Postion 6</v>
      </c>
      <c r="M105" s="26">
        <v>103</v>
      </c>
    </row>
    <row r="106" spans="1:13" x14ac:dyDescent="0.25">
      <c r="A106" s="9">
        <v>171</v>
      </c>
      <c r="B106" s="2" t="s">
        <v>263</v>
      </c>
      <c r="C106" s="2" t="s">
        <v>240</v>
      </c>
      <c r="D106" s="2" t="s">
        <v>264</v>
      </c>
      <c r="E106" s="2" t="s">
        <v>242</v>
      </c>
      <c r="F106" s="5">
        <v>18000000</v>
      </c>
      <c r="G106" s="2" t="s">
        <v>243</v>
      </c>
      <c r="H106" s="2" t="s">
        <v>18</v>
      </c>
      <c r="I106" s="11">
        <v>4</v>
      </c>
      <c r="J106" s="2">
        <v>1</v>
      </c>
      <c r="K106" s="2">
        <v>98</v>
      </c>
      <c r="L106" s="11" t="str">
        <f>"Priority "&amp;Table9111213[[#This Row],[Clean Priority]]&amp;"/Postion "&amp;Table9111213[[#This Row],[Position]]</f>
        <v>Priority 1/Postion 98</v>
      </c>
      <c r="M106" s="11">
        <v>104</v>
      </c>
    </row>
    <row r="107" spans="1:13" x14ac:dyDescent="0.25">
      <c r="A107" s="9">
        <v>173</v>
      </c>
      <c r="B107" s="2" t="s">
        <v>253</v>
      </c>
      <c r="C107" s="2" t="s">
        <v>151</v>
      </c>
      <c r="D107" s="2" t="s">
        <v>254</v>
      </c>
      <c r="E107" s="2" t="s">
        <v>77</v>
      </c>
      <c r="F107" s="5">
        <v>30000000</v>
      </c>
      <c r="G107" s="2" t="s">
        <v>67</v>
      </c>
      <c r="H107" s="2" t="s">
        <v>54</v>
      </c>
      <c r="I107" s="11">
        <v>4</v>
      </c>
      <c r="J107" s="2">
        <v>1</v>
      </c>
      <c r="K107" s="2">
        <v>99</v>
      </c>
      <c r="L107" s="11" t="str">
        <f>"Priority "&amp;Table9111213[[#This Row],[Clean Priority]]&amp;"/Postion "&amp;Table9111213[[#This Row],[Position]]</f>
        <v>Priority 1/Postion 99</v>
      </c>
      <c r="M107" s="11">
        <v>105</v>
      </c>
    </row>
    <row r="108" spans="1:13" x14ac:dyDescent="0.25">
      <c r="A108" s="9">
        <v>174</v>
      </c>
      <c r="B108" s="2" t="s">
        <v>177</v>
      </c>
      <c r="C108" s="2" t="s">
        <v>174</v>
      </c>
      <c r="D108" s="2" t="s">
        <v>178</v>
      </c>
      <c r="E108" s="2" t="s">
        <v>101</v>
      </c>
      <c r="F108" s="5">
        <v>50000000</v>
      </c>
      <c r="G108" s="2" t="s">
        <v>102</v>
      </c>
      <c r="H108" s="2" t="s">
        <v>22</v>
      </c>
      <c r="I108" s="11">
        <v>5</v>
      </c>
      <c r="J108" s="2">
        <v>1</v>
      </c>
      <c r="K108" s="2">
        <v>100</v>
      </c>
      <c r="L108" s="11" t="str">
        <f>"Priority "&amp;Table9111213[[#This Row],[Clean Priority]]&amp;"/Postion "&amp;Table9111213[[#This Row],[Position]]</f>
        <v>Priority 1/Postion 100</v>
      </c>
      <c r="M108" s="11">
        <v>106</v>
      </c>
    </row>
    <row r="109" spans="1:13" x14ac:dyDescent="0.25">
      <c r="A109" s="9">
        <v>176</v>
      </c>
      <c r="B109" s="2" t="s">
        <v>415</v>
      </c>
      <c r="C109" s="2" t="s">
        <v>416</v>
      </c>
      <c r="D109" s="2" t="s">
        <v>417</v>
      </c>
      <c r="E109" s="2" t="s">
        <v>176</v>
      </c>
      <c r="F109" s="5">
        <v>38000000</v>
      </c>
      <c r="G109" s="2" t="s">
        <v>102</v>
      </c>
      <c r="H109" s="2" t="s">
        <v>54</v>
      </c>
      <c r="I109" s="11">
        <v>4</v>
      </c>
      <c r="J109" s="2">
        <v>1</v>
      </c>
      <c r="K109" s="2">
        <v>101</v>
      </c>
      <c r="L109" s="11" t="str">
        <f>"Priority "&amp;Table9111213[[#This Row],[Clean Priority]]&amp;"/Postion "&amp;Table9111213[[#This Row],[Position]]</f>
        <v>Priority 1/Postion 101</v>
      </c>
      <c r="M109" s="11">
        <v>107</v>
      </c>
    </row>
    <row r="110" spans="1:13" x14ac:dyDescent="0.25">
      <c r="A110" s="9">
        <v>177</v>
      </c>
      <c r="B110" s="2" t="s">
        <v>223</v>
      </c>
      <c r="C110" s="2" t="s">
        <v>51</v>
      </c>
      <c r="D110" s="2" t="s">
        <v>224</v>
      </c>
      <c r="E110" s="2" t="s">
        <v>53</v>
      </c>
      <c r="F110" s="5">
        <v>27000000</v>
      </c>
      <c r="G110" s="2" t="s">
        <v>17</v>
      </c>
      <c r="H110" s="2" t="s">
        <v>54</v>
      </c>
      <c r="I110" s="11">
        <v>4</v>
      </c>
      <c r="J110" s="2">
        <v>1</v>
      </c>
      <c r="K110" s="2">
        <v>102</v>
      </c>
      <c r="L110" s="11" t="str">
        <f>"Priority "&amp;Table9111213[[#This Row],[Clean Priority]]&amp;"/Postion "&amp;Table9111213[[#This Row],[Position]]</f>
        <v>Priority 1/Postion 102</v>
      </c>
      <c r="M110" s="11">
        <v>108</v>
      </c>
    </row>
    <row r="111" spans="1:13" x14ac:dyDescent="0.25">
      <c r="A111" s="9">
        <v>181</v>
      </c>
      <c r="B111" s="2" t="s">
        <v>194</v>
      </c>
      <c r="C111" s="2" t="s">
        <v>151</v>
      </c>
      <c r="D111" s="2" t="s">
        <v>195</v>
      </c>
      <c r="E111" s="2" t="s">
        <v>77</v>
      </c>
      <c r="F111" s="5">
        <v>9000000</v>
      </c>
      <c r="G111" s="2" t="s">
        <v>67</v>
      </c>
      <c r="H111" s="2" t="s">
        <v>18</v>
      </c>
      <c r="I111" s="11">
        <v>4</v>
      </c>
      <c r="J111" s="2">
        <v>1</v>
      </c>
      <c r="K111" s="2">
        <v>103</v>
      </c>
      <c r="L111" s="11" t="str">
        <f>"Priority "&amp;Table9111213[[#This Row],[Clean Priority]]&amp;"/Postion "&amp;Table9111213[[#This Row],[Position]]</f>
        <v>Priority 1/Postion 103</v>
      </c>
      <c r="M111" s="11">
        <v>109</v>
      </c>
    </row>
    <row r="112" spans="1:13" x14ac:dyDescent="0.25">
      <c r="A112" s="9">
        <v>183</v>
      </c>
      <c r="B112" s="2" t="s">
        <v>487</v>
      </c>
      <c r="C112" s="2" t="s">
        <v>435</v>
      </c>
      <c r="D112" s="2" t="s">
        <v>488</v>
      </c>
      <c r="E112" s="2" t="s">
        <v>77</v>
      </c>
      <c r="F112" s="5">
        <v>50000000</v>
      </c>
      <c r="G112" s="2" t="s">
        <v>67</v>
      </c>
      <c r="H112" s="2" t="s">
        <v>18</v>
      </c>
      <c r="I112" s="11">
        <v>4</v>
      </c>
      <c r="J112" s="2">
        <v>1</v>
      </c>
      <c r="K112" s="2">
        <v>104</v>
      </c>
      <c r="L112" s="11" t="str">
        <f>"Priority "&amp;Table9111213[[#This Row],[Clean Priority]]&amp;"/Postion "&amp;Table9111213[[#This Row],[Position]]</f>
        <v>Priority 1/Postion 104</v>
      </c>
      <c r="M112" s="11">
        <v>110</v>
      </c>
    </row>
    <row r="113" spans="1:13" x14ac:dyDescent="0.25">
      <c r="A113" s="9">
        <v>185</v>
      </c>
      <c r="B113" s="2" t="s">
        <v>146</v>
      </c>
      <c r="C113" s="2" t="s">
        <v>147</v>
      </c>
      <c r="D113" s="2" t="s">
        <v>148</v>
      </c>
      <c r="E113" s="2" t="s">
        <v>149</v>
      </c>
      <c r="F113" s="5">
        <v>25000000</v>
      </c>
      <c r="G113" s="2" t="s">
        <v>35</v>
      </c>
      <c r="H113" s="2" t="s">
        <v>18</v>
      </c>
      <c r="I113" s="11">
        <v>4</v>
      </c>
      <c r="J113" s="2">
        <v>1</v>
      </c>
      <c r="K113" s="2">
        <v>105</v>
      </c>
      <c r="L113" s="11" t="str">
        <f>"Priority "&amp;Table9111213[[#This Row],[Clean Priority]]&amp;"/Postion "&amp;Table9111213[[#This Row],[Position]]</f>
        <v>Priority 1/Postion 105</v>
      </c>
      <c r="M113" s="11">
        <v>111</v>
      </c>
    </row>
    <row r="114" spans="1:13" x14ac:dyDescent="0.25">
      <c r="A114" s="9">
        <v>187</v>
      </c>
      <c r="B114" s="2" t="s">
        <v>84</v>
      </c>
      <c r="C114" s="2" t="s">
        <v>72</v>
      </c>
      <c r="D114" s="2" t="s">
        <v>85</v>
      </c>
      <c r="E114" s="2" t="s">
        <v>86</v>
      </c>
      <c r="F114" s="5">
        <v>50000000</v>
      </c>
      <c r="G114" s="2" t="s">
        <v>67</v>
      </c>
      <c r="H114" s="2" t="s">
        <v>18</v>
      </c>
      <c r="I114" s="11">
        <v>4</v>
      </c>
      <c r="J114" s="2">
        <v>1</v>
      </c>
      <c r="K114" s="2">
        <v>106</v>
      </c>
      <c r="L114" s="11" t="str">
        <f>"Priority "&amp;Table9111213[[#This Row],[Clean Priority]]&amp;"/Postion "&amp;Table9111213[[#This Row],[Position]]</f>
        <v>Priority 1/Postion 106</v>
      </c>
      <c r="M114" s="11">
        <v>112</v>
      </c>
    </row>
    <row r="115" spans="1:13" x14ac:dyDescent="0.25">
      <c r="A115" s="9">
        <v>189</v>
      </c>
      <c r="B115" s="2" t="s">
        <v>150</v>
      </c>
      <c r="C115" s="2" t="s">
        <v>151</v>
      </c>
      <c r="D115" s="2" t="s">
        <v>152</v>
      </c>
      <c r="E115" s="2" t="s">
        <v>74</v>
      </c>
      <c r="F115" s="5">
        <v>45000000</v>
      </c>
      <c r="G115" s="2" t="s">
        <v>67</v>
      </c>
      <c r="H115" s="2" t="s">
        <v>18</v>
      </c>
      <c r="I115" s="11">
        <v>4</v>
      </c>
      <c r="J115" s="2">
        <v>1</v>
      </c>
      <c r="K115" s="2">
        <v>107</v>
      </c>
      <c r="L115" s="11" t="str">
        <f>"Priority "&amp;Table9111213[[#This Row],[Clean Priority]]&amp;"/Postion "&amp;Table9111213[[#This Row],[Position]]</f>
        <v>Priority 1/Postion 107</v>
      </c>
      <c r="M115" s="11">
        <v>113</v>
      </c>
    </row>
    <row r="116" spans="1:13" x14ac:dyDescent="0.25">
      <c r="A116" s="9">
        <v>1</v>
      </c>
      <c r="B116" s="2" t="s">
        <v>293</v>
      </c>
      <c r="C116" s="2" t="s">
        <v>294</v>
      </c>
      <c r="D116" s="2" t="s">
        <v>295</v>
      </c>
      <c r="E116" s="2" t="s">
        <v>296</v>
      </c>
      <c r="F116" s="5">
        <v>32000000</v>
      </c>
      <c r="G116" s="2" t="s">
        <v>297</v>
      </c>
      <c r="H116" s="2">
        <v>2</v>
      </c>
      <c r="I116" s="11">
        <v>5</v>
      </c>
      <c r="J116" s="2">
        <v>2</v>
      </c>
      <c r="K116" s="2">
        <v>1</v>
      </c>
      <c r="L116" s="11" t="str">
        <f>"Priority "&amp;Table9111213[[#This Row],[Clean Priority]]&amp;"/Postion "&amp;Table9111213[[#This Row],[Position]]</f>
        <v>Priority 2/Postion 1</v>
      </c>
      <c r="M116" s="11">
        <v>114</v>
      </c>
    </row>
    <row r="117" spans="1:13" x14ac:dyDescent="0.25">
      <c r="A117" s="9">
        <v>2</v>
      </c>
      <c r="B117" s="2" t="s">
        <v>301</v>
      </c>
      <c r="C117" s="2" t="s">
        <v>302</v>
      </c>
      <c r="D117" s="2" t="s">
        <v>303</v>
      </c>
      <c r="E117" s="2" t="s">
        <v>304</v>
      </c>
      <c r="F117" s="5">
        <v>7000000</v>
      </c>
      <c r="G117" s="2" t="s">
        <v>145</v>
      </c>
      <c r="H117" s="2">
        <v>2</v>
      </c>
      <c r="I117" s="11">
        <v>4</v>
      </c>
      <c r="J117" s="2">
        <v>2</v>
      </c>
      <c r="K117" s="2">
        <v>2</v>
      </c>
      <c r="L117" s="11" t="str">
        <f>"Priority "&amp;Table9111213[[#This Row],[Clean Priority]]&amp;"/Postion "&amp;Table9111213[[#This Row],[Position]]</f>
        <v>Priority 2/Postion 2</v>
      </c>
      <c r="M117" s="11">
        <v>115</v>
      </c>
    </row>
    <row r="118" spans="1:13" x14ac:dyDescent="0.25">
      <c r="A118" s="9">
        <v>6</v>
      </c>
      <c r="B118" s="2" t="s">
        <v>182</v>
      </c>
      <c r="C118" s="2" t="s">
        <v>183</v>
      </c>
      <c r="D118" s="2" t="s">
        <v>184</v>
      </c>
      <c r="E118" s="2" t="s">
        <v>185</v>
      </c>
      <c r="F118" s="5">
        <v>35000000</v>
      </c>
      <c r="G118" s="2" t="s">
        <v>35</v>
      </c>
      <c r="H118" s="2">
        <v>2</v>
      </c>
      <c r="I118" s="11">
        <v>5</v>
      </c>
      <c r="J118" s="2">
        <v>2</v>
      </c>
      <c r="K118" s="2">
        <v>3</v>
      </c>
      <c r="L118" s="11" t="str">
        <f>"Priority "&amp;Table9111213[[#This Row],[Clean Priority]]&amp;"/Postion "&amp;Table9111213[[#This Row],[Position]]</f>
        <v>Priority 2/Postion 3</v>
      </c>
      <c r="M118" s="11">
        <v>116</v>
      </c>
    </row>
    <row r="119" spans="1:13" x14ac:dyDescent="0.25">
      <c r="A119" s="9">
        <v>15</v>
      </c>
      <c r="B119" s="2" t="s">
        <v>339</v>
      </c>
      <c r="C119" s="2" t="s">
        <v>335</v>
      </c>
      <c r="D119" s="2" t="s">
        <v>340</v>
      </c>
      <c r="E119" s="2" t="s">
        <v>176</v>
      </c>
      <c r="F119" s="5">
        <v>30000000</v>
      </c>
      <c r="G119" s="2" t="s">
        <v>102</v>
      </c>
      <c r="H119" s="2">
        <v>2</v>
      </c>
      <c r="I119" s="11">
        <v>4</v>
      </c>
      <c r="J119" s="2">
        <v>2</v>
      </c>
      <c r="K119" s="2">
        <v>4</v>
      </c>
      <c r="L119" s="11" t="str">
        <f>"Priority "&amp;Table9111213[[#This Row],[Clean Priority]]&amp;"/Postion "&amp;Table9111213[[#This Row],[Position]]</f>
        <v>Priority 2/Postion 4</v>
      </c>
      <c r="M119" s="11">
        <v>117</v>
      </c>
    </row>
    <row r="120" spans="1:13" x14ac:dyDescent="0.25">
      <c r="A120" s="10">
        <v>18</v>
      </c>
      <c r="B120" s="7" t="s">
        <v>49</v>
      </c>
      <c r="C120" s="7" t="s">
        <v>46</v>
      </c>
      <c r="D120" s="7" t="s">
        <v>529</v>
      </c>
      <c r="E120" s="7" t="s">
        <v>48</v>
      </c>
      <c r="F120" s="8">
        <v>26100000</v>
      </c>
      <c r="G120" s="7" t="s">
        <v>35</v>
      </c>
      <c r="H120" s="7">
        <v>2</v>
      </c>
      <c r="I120" s="12">
        <v>4</v>
      </c>
      <c r="J120" s="7">
        <v>2</v>
      </c>
      <c r="K120" s="7">
        <v>5</v>
      </c>
      <c r="L120" s="12" t="str">
        <f>"Priority "&amp;Table9111213[[#This Row],[Clean Priority]]&amp;"/Postion "&amp;Table9111213[[#This Row],[Position]]</f>
        <v>Priority 2/Postion 5</v>
      </c>
      <c r="M120" s="12">
        <v>118</v>
      </c>
    </row>
    <row r="121" spans="1:13" x14ac:dyDescent="0.25">
      <c r="A121" s="9">
        <v>20</v>
      </c>
      <c r="B121" s="2" t="s">
        <v>75</v>
      </c>
      <c r="C121" s="2" t="s">
        <v>72</v>
      </c>
      <c r="D121" s="2" t="s">
        <v>76</v>
      </c>
      <c r="E121" s="2" t="s">
        <v>77</v>
      </c>
      <c r="F121" s="5">
        <v>45000000</v>
      </c>
      <c r="G121" s="2" t="s">
        <v>67</v>
      </c>
      <c r="H121" s="2">
        <v>2</v>
      </c>
      <c r="I121" s="11">
        <v>4</v>
      </c>
      <c r="J121" s="2">
        <v>2</v>
      </c>
      <c r="K121" s="2">
        <v>6</v>
      </c>
      <c r="L121" s="11" t="str">
        <f>"Priority "&amp;Table9111213[[#This Row],[Clean Priority]]&amp;"/Postion "&amp;Table9111213[[#This Row],[Position]]</f>
        <v>Priority 2/Postion 6</v>
      </c>
      <c r="M121" s="11">
        <v>119</v>
      </c>
    </row>
    <row r="122" spans="1:13" x14ac:dyDescent="0.25">
      <c r="A122" s="10">
        <v>21</v>
      </c>
      <c r="B122" s="7" t="s">
        <v>45</v>
      </c>
      <c r="C122" s="7" t="s">
        <v>46</v>
      </c>
      <c r="D122" s="7" t="s">
        <v>528</v>
      </c>
      <c r="E122" s="7" t="s">
        <v>48</v>
      </c>
      <c r="F122" s="8">
        <v>25600000</v>
      </c>
      <c r="G122" s="7" t="s">
        <v>35</v>
      </c>
      <c r="H122" s="7">
        <v>2</v>
      </c>
      <c r="I122" s="12">
        <v>4</v>
      </c>
      <c r="J122" s="7">
        <v>2</v>
      </c>
      <c r="K122" s="7">
        <v>7</v>
      </c>
      <c r="L122" s="12" t="str">
        <f>"Priority "&amp;Table9111213[[#This Row],[Clean Priority]]&amp;"/Postion "&amp;Table9111213[[#This Row],[Position]]</f>
        <v>Priority 2/Postion 7</v>
      </c>
      <c r="M122" s="12">
        <v>120</v>
      </c>
    </row>
    <row r="123" spans="1:13" x14ac:dyDescent="0.25">
      <c r="A123" s="9">
        <v>30</v>
      </c>
      <c r="B123" s="2" t="s">
        <v>115</v>
      </c>
      <c r="C123" s="2" t="s">
        <v>99</v>
      </c>
      <c r="D123" s="2" t="s">
        <v>116</v>
      </c>
      <c r="E123" s="2" t="s">
        <v>117</v>
      </c>
      <c r="F123" s="5">
        <v>35000000</v>
      </c>
      <c r="G123" s="2" t="s">
        <v>102</v>
      </c>
      <c r="H123" s="2">
        <v>2</v>
      </c>
      <c r="I123" s="11">
        <v>5</v>
      </c>
      <c r="J123" s="2">
        <v>2</v>
      </c>
      <c r="K123" s="2">
        <v>8</v>
      </c>
      <c r="L123" s="11" t="str">
        <f>"Priority "&amp;Table9111213[[#This Row],[Clean Priority]]&amp;"/Postion "&amp;Table9111213[[#This Row],[Position]]</f>
        <v>Priority 2/Postion 8</v>
      </c>
      <c r="M123" s="11">
        <v>121</v>
      </c>
    </row>
    <row r="124" spans="1:13" x14ac:dyDescent="0.25">
      <c r="A124" s="9">
        <v>32</v>
      </c>
      <c r="B124" s="2" t="s">
        <v>473</v>
      </c>
      <c r="C124" s="2" t="s">
        <v>294</v>
      </c>
      <c r="D124" s="2" t="s">
        <v>474</v>
      </c>
      <c r="E124" s="2" t="s">
        <v>475</v>
      </c>
      <c r="F124" s="5">
        <v>50000000</v>
      </c>
      <c r="G124" s="2" t="s">
        <v>35</v>
      </c>
      <c r="H124" s="2">
        <v>2</v>
      </c>
      <c r="I124" s="11">
        <v>5</v>
      </c>
      <c r="J124" s="2">
        <v>2</v>
      </c>
      <c r="K124" s="2">
        <v>9</v>
      </c>
      <c r="L124" s="11" t="str">
        <f>"Priority "&amp;Table9111213[[#This Row],[Clean Priority]]&amp;"/Postion "&amp;Table9111213[[#This Row],[Position]]</f>
        <v>Priority 2/Postion 9</v>
      </c>
      <c r="M124" s="11">
        <v>122</v>
      </c>
    </row>
    <row r="125" spans="1:13" x14ac:dyDescent="0.25">
      <c r="A125" s="10">
        <v>39</v>
      </c>
      <c r="B125" s="7" t="s">
        <v>482</v>
      </c>
      <c r="C125" s="7" t="s">
        <v>46</v>
      </c>
      <c r="D125" s="7" t="s">
        <v>547</v>
      </c>
      <c r="E125" s="7" t="s">
        <v>483</v>
      </c>
      <c r="F125" s="8">
        <v>40000000</v>
      </c>
      <c r="G125" s="7" t="s">
        <v>67</v>
      </c>
      <c r="H125" s="7">
        <v>2</v>
      </c>
      <c r="I125" s="12">
        <v>4</v>
      </c>
      <c r="J125" s="7">
        <v>2</v>
      </c>
      <c r="K125" s="7">
        <v>10</v>
      </c>
      <c r="L125" s="12" t="str">
        <f>"Priority "&amp;Table9111213[[#This Row],[Clean Priority]]&amp;"/Postion "&amp;Table9111213[[#This Row],[Position]]</f>
        <v>Priority 2/Postion 10</v>
      </c>
      <c r="M125" s="12">
        <v>123</v>
      </c>
    </row>
    <row r="126" spans="1:13" x14ac:dyDescent="0.25">
      <c r="A126" s="9">
        <v>41</v>
      </c>
      <c r="B126" s="2" t="s">
        <v>260</v>
      </c>
      <c r="C126" s="2" t="s">
        <v>261</v>
      </c>
      <c r="D126" s="2" t="s">
        <v>262</v>
      </c>
      <c r="E126" s="2" t="s">
        <v>185</v>
      </c>
      <c r="F126" s="5">
        <v>35000000</v>
      </c>
      <c r="G126" s="2" t="s">
        <v>35</v>
      </c>
      <c r="H126" s="2">
        <v>2</v>
      </c>
      <c r="I126" s="11">
        <v>4</v>
      </c>
      <c r="J126" s="2">
        <v>2</v>
      </c>
      <c r="K126" s="2">
        <v>11</v>
      </c>
      <c r="L126" s="11" t="str">
        <f>"Priority "&amp;Table9111213[[#This Row],[Clean Priority]]&amp;"/Postion "&amp;Table9111213[[#This Row],[Position]]</f>
        <v>Priority 2/Postion 11</v>
      </c>
      <c r="M126" s="11">
        <v>124</v>
      </c>
    </row>
    <row r="127" spans="1:13" x14ac:dyDescent="0.25">
      <c r="A127" s="9">
        <v>43</v>
      </c>
      <c r="B127" s="2" t="s">
        <v>55</v>
      </c>
      <c r="C127" s="2" t="s">
        <v>51</v>
      </c>
      <c r="D127" s="2" t="s">
        <v>56</v>
      </c>
      <c r="E127" s="2" t="s">
        <v>53</v>
      </c>
      <c r="F127" s="5">
        <v>35000000</v>
      </c>
      <c r="G127" s="2" t="s">
        <v>17</v>
      </c>
      <c r="H127" s="2">
        <v>2</v>
      </c>
      <c r="I127" s="11">
        <v>4</v>
      </c>
      <c r="J127" s="2">
        <v>2</v>
      </c>
      <c r="K127" s="2">
        <v>12</v>
      </c>
      <c r="L127" s="11" t="str">
        <f>"Priority "&amp;Table9111213[[#This Row],[Clean Priority]]&amp;"/Postion "&amp;Table9111213[[#This Row],[Position]]</f>
        <v>Priority 2/Postion 12</v>
      </c>
      <c r="M127" s="11">
        <v>125</v>
      </c>
    </row>
    <row r="128" spans="1:13" x14ac:dyDescent="0.25">
      <c r="A128" s="9">
        <v>46</v>
      </c>
      <c r="B128" s="2" t="s">
        <v>95</v>
      </c>
      <c r="C128" s="2" t="s">
        <v>96</v>
      </c>
      <c r="D128" s="2" t="s">
        <v>97</v>
      </c>
      <c r="E128" s="2" t="s">
        <v>53</v>
      </c>
      <c r="F128" s="5">
        <v>32000000</v>
      </c>
      <c r="G128" s="2" t="s">
        <v>17</v>
      </c>
      <c r="H128" s="2">
        <v>2</v>
      </c>
      <c r="I128" s="11">
        <v>5</v>
      </c>
      <c r="J128" s="2">
        <v>2</v>
      </c>
      <c r="K128" s="2">
        <v>13</v>
      </c>
      <c r="L128" s="11" t="str">
        <f>"Priority "&amp;Table9111213[[#This Row],[Clean Priority]]&amp;"/Postion "&amp;Table9111213[[#This Row],[Position]]</f>
        <v>Priority 2/Postion 13</v>
      </c>
      <c r="M128" s="11">
        <v>126</v>
      </c>
    </row>
    <row r="129" spans="1:13" ht="17.25" x14ac:dyDescent="0.25">
      <c r="A129" s="23">
        <v>127</v>
      </c>
      <c r="B129" s="24" t="s">
        <v>514</v>
      </c>
      <c r="C129" s="24" t="s">
        <v>515</v>
      </c>
      <c r="D129" s="24" t="s">
        <v>516</v>
      </c>
      <c r="E129" s="24" t="s">
        <v>517</v>
      </c>
      <c r="F129" s="25">
        <v>145000000</v>
      </c>
      <c r="G129" s="24" t="s">
        <v>40</v>
      </c>
      <c r="H129" s="24" t="s">
        <v>40</v>
      </c>
      <c r="I129" s="26">
        <v>5</v>
      </c>
      <c r="J129" s="24" t="s">
        <v>40</v>
      </c>
      <c r="K129" s="24">
        <v>7</v>
      </c>
      <c r="L129" s="26" t="str">
        <f>"Priority "&amp;Table9111213[[#This Row],[Clean Priority]]&amp;"/Postion "&amp;Table9111213[[#This Row],[Position]]</f>
        <v>Priority N/A/Postion 7</v>
      </c>
      <c r="M129" s="26">
        <v>127</v>
      </c>
    </row>
    <row r="130" spans="1:13" x14ac:dyDescent="0.25">
      <c r="A130" s="9">
        <v>48</v>
      </c>
      <c r="B130" s="2" t="s">
        <v>476</v>
      </c>
      <c r="C130" s="2" t="s">
        <v>99</v>
      </c>
      <c r="D130" s="2" t="s">
        <v>477</v>
      </c>
      <c r="E130" s="2" t="s">
        <v>176</v>
      </c>
      <c r="F130" s="5">
        <v>20000000</v>
      </c>
      <c r="G130" s="2" t="s">
        <v>102</v>
      </c>
      <c r="H130" s="2">
        <v>2</v>
      </c>
      <c r="I130" s="11">
        <v>5</v>
      </c>
      <c r="J130" s="2">
        <v>2</v>
      </c>
      <c r="K130" s="2">
        <v>14</v>
      </c>
      <c r="L130" s="11" t="str">
        <f>"Priority "&amp;Table9111213[[#This Row],[Clean Priority]]&amp;"/Postion "&amp;Table9111213[[#This Row],[Position]]</f>
        <v>Priority 2/Postion 14</v>
      </c>
      <c r="M130" s="11">
        <v>128</v>
      </c>
    </row>
    <row r="131" spans="1:13" x14ac:dyDescent="0.25">
      <c r="A131" s="10">
        <v>49</v>
      </c>
      <c r="B131" s="7" t="s">
        <v>441</v>
      </c>
      <c r="C131" s="7" t="s">
        <v>46</v>
      </c>
      <c r="D131" s="7" t="s">
        <v>542</v>
      </c>
      <c r="E131" s="7" t="s">
        <v>58</v>
      </c>
      <c r="F131" s="8">
        <v>36000000</v>
      </c>
      <c r="G131" s="7" t="s">
        <v>35</v>
      </c>
      <c r="H131" s="7">
        <v>2</v>
      </c>
      <c r="I131" s="12">
        <v>4</v>
      </c>
      <c r="J131" s="7">
        <v>2</v>
      </c>
      <c r="K131" s="7">
        <v>15</v>
      </c>
      <c r="L131" s="12" t="str">
        <f>"Priority "&amp;Table9111213[[#This Row],[Clean Priority]]&amp;"/Postion "&amp;Table9111213[[#This Row],[Position]]</f>
        <v>Priority 2/Postion 15</v>
      </c>
      <c r="M131" s="12">
        <v>129</v>
      </c>
    </row>
    <row r="132" spans="1:13" x14ac:dyDescent="0.25">
      <c r="A132" s="9">
        <v>50</v>
      </c>
      <c r="B132" s="2" t="s">
        <v>506</v>
      </c>
      <c r="C132" s="2" t="s">
        <v>507</v>
      </c>
      <c r="D132" s="2" t="s">
        <v>508</v>
      </c>
      <c r="E132" s="2" t="s">
        <v>509</v>
      </c>
      <c r="F132" s="5">
        <v>35000000</v>
      </c>
      <c r="G132" s="2" t="s">
        <v>35</v>
      </c>
      <c r="H132" s="2">
        <v>2</v>
      </c>
      <c r="I132" s="11">
        <v>4</v>
      </c>
      <c r="J132" s="2">
        <v>2</v>
      </c>
      <c r="K132" s="2">
        <v>16</v>
      </c>
      <c r="L132" s="11" t="str">
        <f>"Priority "&amp;Table9111213[[#This Row],[Clean Priority]]&amp;"/Postion "&amp;Table9111213[[#This Row],[Position]]</f>
        <v>Priority 2/Postion 16</v>
      </c>
      <c r="M132" s="11">
        <v>130</v>
      </c>
    </row>
    <row r="133" spans="1:13" x14ac:dyDescent="0.25">
      <c r="A133" s="9">
        <v>52</v>
      </c>
      <c r="B133" s="2" t="s">
        <v>251</v>
      </c>
      <c r="C133" s="2" t="s">
        <v>183</v>
      </c>
      <c r="D133" s="2" t="s">
        <v>252</v>
      </c>
      <c r="E133" s="2" t="s">
        <v>185</v>
      </c>
      <c r="F133" s="5">
        <v>15000000</v>
      </c>
      <c r="G133" s="2" t="s">
        <v>35</v>
      </c>
      <c r="H133" s="2">
        <v>2</v>
      </c>
      <c r="I133" s="11">
        <v>5</v>
      </c>
      <c r="J133" s="2">
        <v>2</v>
      </c>
      <c r="K133" s="2">
        <v>17</v>
      </c>
      <c r="L133" s="11" t="str">
        <f>"Priority "&amp;Table9111213[[#This Row],[Clean Priority]]&amp;"/Postion "&amp;Table9111213[[#This Row],[Position]]</f>
        <v>Priority 2/Postion 17</v>
      </c>
      <c r="M133" s="11">
        <v>131</v>
      </c>
    </row>
    <row r="134" spans="1:13" x14ac:dyDescent="0.25">
      <c r="A134" s="9">
        <v>58</v>
      </c>
      <c r="B134" s="2" t="s">
        <v>439</v>
      </c>
      <c r="C134" s="2" t="s">
        <v>51</v>
      </c>
      <c r="D134" s="2" t="s">
        <v>440</v>
      </c>
      <c r="E134" s="2" t="s">
        <v>53</v>
      </c>
      <c r="F134" s="5">
        <v>15000000</v>
      </c>
      <c r="G134" s="2" t="s">
        <v>17</v>
      </c>
      <c r="H134" s="2">
        <v>2</v>
      </c>
      <c r="I134" s="11">
        <v>4</v>
      </c>
      <c r="J134" s="2">
        <v>2</v>
      </c>
      <c r="K134" s="2">
        <v>18</v>
      </c>
      <c r="L134" s="11" t="str">
        <f>"Priority "&amp;Table9111213[[#This Row],[Clean Priority]]&amp;"/Postion "&amp;Table9111213[[#This Row],[Position]]</f>
        <v>Priority 2/Postion 18</v>
      </c>
      <c r="M134" s="11">
        <v>132</v>
      </c>
    </row>
    <row r="135" spans="1:13" x14ac:dyDescent="0.25">
      <c r="A135" s="23">
        <v>133</v>
      </c>
      <c r="B135" s="24" t="s">
        <v>354</v>
      </c>
      <c r="C135" s="24" t="s">
        <v>326</v>
      </c>
      <c r="D135" s="24" t="s">
        <v>355</v>
      </c>
      <c r="E135" s="24" t="s">
        <v>290</v>
      </c>
      <c r="F135" s="25">
        <v>100000000</v>
      </c>
      <c r="G135" s="24" t="s">
        <v>40</v>
      </c>
      <c r="H135" s="24" t="s">
        <v>40</v>
      </c>
      <c r="I135" s="26">
        <v>5</v>
      </c>
      <c r="J135" s="24" t="s">
        <v>40</v>
      </c>
      <c r="K135" s="24">
        <v>8</v>
      </c>
      <c r="L135" s="26" t="str">
        <f>"Priority "&amp;Table9111213[[#This Row],[Clean Priority]]&amp;"/Postion "&amp;Table9111213[[#This Row],[Position]]</f>
        <v>Priority N/A/Postion 8</v>
      </c>
      <c r="M135" s="26">
        <v>133</v>
      </c>
    </row>
    <row r="136" spans="1:13" x14ac:dyDescent="0.25">
      <c r="A136" s="9">
        <v>60</v>
      </c>
      <c r="B136" s="2" t="s">
        <v>208</v>
      </c>
      <c r="C136" s="2" t="s">
        <v>204</v>
      </c>
      <c r="D136" s="2" t="s">
        <v>209</v>
      </c>
      <c r="E136" s="2" t="s">
        <v>77</v>
      </c>
      <c r="F136" s="5">
        <v>45000000</v>
      </c>
      <c r="G136" s="2" t="s">
        <v>67</v>
      </c>
      <c r="H136" s="2">
        <v>2</v>
      </c>
      <c r="I136" s="11">
        <v>4</v>
      </c>
      <c r="J136" s="2">
        <v>2</v>
      </c>
      <c r="K136" s="2">
        <v>19</v>
      </c>
      <c r="L136" s="11" t="str">
        <f>"Priority "&amp;Table9111213[[#This Row],[Clean Priority]]&amp;"/Postion "&amp;Table9111213[[#This Row],[Position]]</f>
        <v>Priority 2/Postion 19</v>
      </c>
      <c r="M136" s="11">
        <v>134</v>
      </c>
    </row>
    <row r="137" spans="1:13" x14ac:dyDescent="0.25">
      <c r="A137" s="9">
        <v>62</v>
      </c>
      <c r="B137" s="2" t="s">
        <v>317</v>
      </c>
      <c r="C137" s="2" t="s">
        <v>318</v>
      </c>
      <c r="D137" s="2" t="s">
        <v>319</v>
      </c>
      <c r="E137" s="2" t="s">
        <v>320</v>
      </c>
      <c r="F137" s="5">
        <v>23000000</v>
      </c>
      <c r="G137" s="2" t="s">
        <v>112</v>
      </c>
      <c r="H137" s="2">
        <v>2</v>
      </c>
      <c r="I137" s="11">
        <v>4</v>
      </c>
      <c r="J137" s="2">
        <v>2</v>
      </c>
      <c r="K137" s="2">
        <v>20</v>
      </c>
      <c r="L137" s="11" t="str">
        <f>"Priority "&amp;Table9111213[[#This Row],[Clean Priority]]&amp;"/Postion "&amp;Table9111213[[#This Row],[Position]]</f>
        <v>Priority 2/Postion 20</v>
      </c>
      <c r="M137" s="11">
        <v>135</v>
      </c>
    </row>
    <row r="138" spans="1:13" x14ac:dyDescent="0.25">
      <c r="A138" s="10">
        <v>66</v>
      </c>
      <c r="B138" s="7" t="s">
        <v>443</v>
      </c>
      <c r="C138" s="7" t="s">
        <v>46</v>
      </c>
      <c r="D138" s="7" t="s">
        <v>544</v>
      </c>
      <c r="E138" s="7" t="s">
        <v>185</v>
      </c>
      <c r="F138" s="8">
        <v>28000000</v>
      </c>
      <c r="G138" s="7" t="s">
        <v>35</v>
      </c>
      <c r="H138" s="7">
        <v>2</v>
      </c>
      <c r="I138" s="12">
        <v>4</v>
      </c>
      <c r="J138" s="7">
        <v>2</v>
      </c>
      <c r="K138" s="7">
        <v>21</v>
      </c>
      <c r="L138" s="12" t="str">
        <f>"Priority "&amp;Table9111213[[#This Row],[Clean Priority]]&amp;"/Postion "&amp;Table9111213[[#This Row],[Position]]</f>
        <v>Priority 2/Postion 21</v>
      </c>
      <c r="M138" s="12">
        <v>136</v>
      </c>
    </row>
    <row r="139" spans="1:13" x14ac:dyDescent="0.25">
      <c r="A139" s="9">
        <v>69</v>
      </c>
      <c r="B139" s="2" t="s">
        <v>298</v>
      </c>
      <c r="C139" s="2" t="s">
        <v>294</v>
      </c>
      <c r="D139" s="2" t="s">
        <v>299</v>
      </c>
      <c r="E139" s="2" t="s">
        <v>300</v>
      </c>
      <c r="F139" s="5">
        <v>36000000</v>
      </c>
      <c r="G139" s="2" t="s">
        <v>102</v>
      </c>
      <c r="H139" s="2">
        <v>2</v>
      </c>
      <c r="I139" s="11">
        <v>5</v>
      </c>
      <c r="J139" s="2">
        <v>2</v>
      </c>
      <c r="K139" s="2">
        <v>22</v>
      </c>
      <c r="L139" s="11" t="str">
        <f>"Priority "&amp;Table9111213[[#This Row],[Clean Priority]]&amp;"/Postion "&amp;Table9111213[[#This Row],[Position]]</f>
        <v>Priority 2/Postion 22</v>
      </c>
      <c r="M139" s="11">
        <v>137</v>
      </c>
    </row>
    <row r="140" spans="1:13" x14ac:dyDescent="0.25">
      <c r="A140" s="9">
        <v>74</v>
      </c>
      <c r="B140" s="2" t="s">
        <v>80</v>
      </c>
      <c r="C140" s="2" t="s">
        <v>72</v>
      </c>
      <c r="D140" s="2" t="s">
        <v>81</v>
      </c>
      <c r="E140" s="2" t="s">
        <v>77</v>
      </c>
      <c r="F140" s="5">
        <v>20000000</v>
      </c>
      <c r="G140" s="2" t="s">
        <v>67</v>
      </c>
      <c r="H140" s="2">
        <v>2</v>
      </c>
      <c r="I140" s="11">
        <v>4</v>
      </c>
      <c r="J140" s="2">
        <v>2</v>
      </c>
      <c r="K140" s="2">
        <v>23</v>
      </c>
      <c r="L140" s="11" t="str">
        <f>"Priority "&amp;Table9111213[[#This Row],[Clean Priority]]&amp;"/Postion "&amp;Table9111213[[#This Row],[Position]]</f>
        <v>Priority 2/Postion 23</v>
      </c>
      <c r="M140" s="11">
        <v>138</v>
      </c>
    </row>
    <row r="141" spans="1:13" x14ac:dyDescent="0.25">
      <c r="A141" s="9">
        <v>75</v>
      </c>
      <c r="B141" s="2" t="s">
        <v>381</v>
      </c>
      <c r="C141" s="2" t="s">
        <v>151</v>
      </c>
      <c r="D141" s="2" t="s">
        <v>382</v>
      </c>
      <c r="E141" s="2" t="s">
        <v>77</v>
      </c>
      <c r="F141" s="5">
        <v>40000000</v>
      </c>
      <c r="G141" s="2" t="s">
        <v>67</v>
      </c>
      <c r="H141" s="2">
        <v>2</v>
      </c>
      <c r="I141" s="11">
        <v>4</v>
      </c>
      <c r="J141" s="2">
        <v>2</v>
      </c>
      <c r="K141" s="2">
        <v>24</v>
      </c>
      <c r="L141" s="11" t="str">
        <f>"Priority "&amp;Table9111213[[#This Row],[Clean Priority]]&amp;"/Postion "&amp;Table9111213[[#This Row],[Position]]</f>
        <v>Priority 2/Postion 24</v>
      </c>
      <c r="M141" s="11">
        <v>139</v>
      </c>
    </row>
    <row r="142" spans="1:13" x14ac:dyDescent="0.25">
      <c r="A142" s="9">
        <v>79</v>
      </c>
      <c r="B142" s="2" t="s">
        <v>461</v>
      </c>
      <c r="C142" s="2" t="s">
        <v>96</v>
      </c>
      <c r="D142" s="2" t="s">
        <v>462</v>
      </c>
      <c r="E142" s="2" t="s">
        <v>53</v>
      </c>
      <c r="F142" s="5">
        <v>35000000</v>
      </c>
      <c r="G142" s="2" t="s">
        <v>17</v>
      </c>
      <c r="H142" s="2">
        <v>2</v>
      </c>
      <c r="I142" s="11">
        <v>5</v>
      </c>
      <c r="J142" s="2">
        <v>2</v>
      </c>
      <c r="K142" s="2">
        <v>25</v>
      </c>
      <c r="L142" s="11" t="str">
        <f>"Priority "&amp;Table9111213[[#This Row],[Clean Priority]]&amp;"/Postion "&amp;Table9111213[[#This Row],[Position]]</f>
        <v>Priority 2/Postion 25</v>
      </c>
      <c r="M142" s="11">
        <v>140</v>
      </c>
    </row>
    <row r="143" spans="1:13" x14ac:dyDescent="0.25">
      <c r="A143" s="10">
        <v>81</v>
      </c>
      <c r="B143" s="7" t="s">
        <v>442</v>
      </c>
      <c r="C143" s="7" t="s">
        <v>46</v>
      </c>
      <c r="D143" s="7" t="s">
        <v>543</v>
      </c>
      <c r="E143" s="7" t="s">
        <v>185</v>
      </c>
      <c r="F143" s="8">
        <v>31000000</v>
      </c>
      <c r="G143" s="7" t="s">
        <v>35</v>
      </c>
      <c r="H143" s="7">
        <v>2</v>
      </c>
      <c r="I143" s="12">
        <v>4</v>
      </c>
      <c r="J143" s="7">
        <v>2</v>
      </c>
      <c r="K143" s="7">
        <v>26</v>
      </c>
      <c r="L143" s="12" t="str">
        <f>"Priority "&amp;Table9111213[[#This Row],[Clean Priority]]&amp;"/Postion "&amp;Table9111213[[#This Row],[Position]]</f>
        <v>Priority 2/Postion 26</v>
      </c>
      <c r="M143" s="12">
        <v>141</v>
      </c>
    </row>
    <row r="144" spans="1:13" x14ac:dyDescent="0.25">
      <c r="A144" s="9">
        <v>87</v>
      </c>
      <c r="B144" s="2" t="s">
        <v>89</v>
      </c>
      <c r="C144" s="2" t="s">
        <v>72</v>
      </c>
      <c r="D144" s="2" t="s">
        <v>90</v>
      </c>
      <c r="E144" s="2" t="s">
        <v>77</v>
      </c>
      <c r="F144" s="5">
        <v>26000000</v>
      </c>
      <c r="G144" s="2" t="s">
        <v>67</v>
      </c>
      <c r="H144" s="2">
        <v>2</v>
      </c>
      <c r="I144" s="11">
        <v>4</v>
      </c>
      <c r="J144" s="2">
        <v>2</v>
      </c>
      <c r="K144" s="2">
        <v>27</v>
      </c>
      <c r="L144" s="11" t="str">
        <f>"Priority "&amp;Table9111213[[#This Row],[Clean Priority]]&amp;"/Postion "&amp;Table9111213[[#This Row],[Position]]</f>
        <v>Priority 2/Postion 27</v>
      </c>
      <c r="M144" s="11">
        <v>142</v>
      </c>
    </row>
    <row r="145" spans="1:13" x14ac:dyDescent="0.25">
      <c r="A145" s="9">
        <v>91</v>
      </c>
      <c r="B145" s="2" t="s">
        <v>163</v>
      </c>
      <c r="C145" s="2" t="s">
        <v>96</v>
      </c>
      <c r="D145" s="2" t="s">
        <v>164</v>
      </c>
      <c r="E145" s="2" t="s">
        <v>165</v>
      </c>
      <c r="F145" s="5">
        <v>35000000</v>
      </c>
      <c r="G145" s="2" t="s">
        <v>17</v>
      </c>
      <c r="H145" s="2">
        <v>2</v>
      </c>
      <c r="I145" s="11">
        <v>5</v>
      </c>
      <c r="J145" s="2">
        <v>2</v>
      </c>
      <c r="K145" s="2">
        <v>28</v>
      </c>
      <c r="L145" s="11" t="str">
        <f>"Priority "&amp;Table9111213[[#This Row],[Clean Priority]]&amp;"/Postion "&amp;Table9111213[[#This Row],[Position]]</f>
        <v>Priority 2/Postion 28</v>
      </c>
      <c r="M145" s="11">
        <v>143</v>
      </c>
    </row>
    <row r="146" spans="1:13" x14ac:dyDescent="0.25">
      <c r="A146" s="9">
        <v>92</v>
      </c>
      <c r="B146" s="2" t="s">
        <v>103</v>
      </c>
      <c r="C146" s="2" t="s">
        <v>104</v>
      </c>
      <c r="D146" s="2" t="s">
        <v>105</v>
      </c>
      <c r="E146" s="2" t="s">
        <v>77</v>
      </c>
      <c r="F146" s="5">
        <v>50000000</v>
      </c>
      <c r="G146" s="2" t="s">
        <v>67</v>
      </c>
      <c r="H146" s="2">
        <v>2</v>
      </c>
      <c r="I146" s="11">
        <v>5</v>
      </c>
      <c r="J146" s="2">
        <v>2</v>
      </c>
      <c r="K146" s="2">
        <v>29</v>
      </c>
      <c r="L146" s="11" t="str">
        <f>"Priority "&amp;Table9111213[[#This Row],[Clean Priority]]&amp;"/Postion "&amp;Table9111213[[#This Row],[Position]]</f>
        <v>Priority 2/Postion 29</v>
      </c>
      <c r="M146" s="11">
        <v>144</v>
      </c>
    </row>
    <row r="147" spans="1:13" x14ac:dyDescent="0.25">
      <c r="A147" s="9">
        <v>94</v>
      </c>
      <c r="B147" s="2" t="s">
        <v>451</v>
      </c>
      <c r="C147" s="2" t="s">
        <v>201</v>
      </c>
      <c r="D147" s="2" t="s">
        <v>452</v>
      </c>
      <c r="E147" s="2" t="s">
        <v>453</v>
      </c>
      <c r="F147" s="5">
        <v>22000000</v>
      </c>
      <c r="G147" s="2" t="s">
        <v>112</v>
      </c>
      <c r="H147" s="2">
        <v>2</v>
      </c>
      <c r="I147" s="11">
        <v>5</v>
      </c>
      <c r="J147" s="2">
        <v>2</v>
      </c>
      <c r="K147" s="2">
        <v>30</v>
      </c>
      <c r="L147" s="11" t="str">
        <f>"Priority "&amp;Table9111213[[#This Row],[Clean Priority]]&amp;"/Postion "&amp;Table9111213[[#This Row],[Position]]</f>
        <v>Priority 2/Postion 30</v>
      </c>
      <c r="M147" s="11">
        <v>145</v>
      </c>
    </row>
    <row r="148" spans="1:13" x14ac:dyDescent="0.25">
      <c r="A148" s="9">
        <v>96</v>
      </c>
      <c r="B148" s="2" t="s">
        <v>87</v>
      </c>
      <c r="C148" s="2" t="s">
        <v>72</v>
      </c>
      <c r="D148" s="2" t="s">
        <v>88</v>
      </c>
      <c r="E148" s="2" t="s">
        <v>77</v>
      </c>
      <c r="F148" s="5">
        <v>38000000</v>
      </c>
      <c r="G148" s="2" t="s">
        <v>67</v>
      </c>
      <c r="H148" s="2">
        <v>2</v>
      </c>
      <c r="I148" s="11">
        <v>4</v>
      </c>
      <c r="J148" s="2">
        <v>2</v>
      </c>
      <c r="K148" s="2">
        <v>31</v>
      </c>
      <c r="L148" s="11" t="str">
        <f>"Priority "&amp;Table9111213[[#This Row],[Clean Priority]]&amp;"/Postion "&amp;Table9111213[[#This Row],[Position]]</f>
        <v>Priority 2/Postion 31</v>
      </c>
      <c r="M148" s="11">
        <v>146</v>
      </c>
    </row>
    <row r="149" spans="1:13" x14ac:dyDescent="0.25">
      <c r="A149" s="9">
        <v>99</v>
      </c>
      <c r="B149" s="2" t="s">
        <v>249</v>
      </c>
      <c r="C149" s="2" t="s">
        <v>183</v>
      </c>
      <c r="D149" s="2" t="s">
        <v>250</v>
      </c>
      <c r="E149" s="2" t="s">
        <v>185</v>
      </c>
      <c r="F149" s="5">
        <v>38000000</v>
      </c>
      <c r="G149" s="2" t="s">
        <v>35</v>
      </c>
      <c r="H149" s="2">
        <v>2</v>
      </c>
      <c r="I149" s="11">
        <v>5</v>
      </c>
      <c r="J149" s="2">
        <v>2</v>
      </c>
      <c r="K149" s="2">
        <v>32</v>
      </c>
      <c r="L149" s="11" t="str">
        <f>"Priority "&amp;Table9111213[[#This Row],[Clean Priority]]&amp;"/Postion "&amp;Table9111213[[#This Row],[Position]]</f>
        <v>Priority 2/Postion 32</v>
      </c>
      <c r="M149" s="11">
        <v>147</v>
      </c>
    </row>
    <row r="150" spans="1:13" x14ac:dyDescent="0.25">
      <c r="A150" s="10">
        <v>102</v>
      </c>
      <c r="B150" s="7" t="s">
        <v>505</v>
      </c>
      <c r="C150" s="7" t="s">
        <v>46</v>
      </c>
      <c r="D150" s="7" t="s">
        <v>548</v>
      </c>
      <c r="E150" s="7" t="s">
        <v>58</v>
      </c>
      <c r="F150" s="8">
        <v>33000000</v>
      </c>
      <c r="G150" s="7" t="s">
        <v>35</v>
      </c>
      <c r="H150" s="7">
        <v>2</v>
      </c>
      <c r="I150" s="12">
        <v>4</v>
      </c>
      <c r="J150" s="7">
        <v>2</v>
      </c>
      <c r="K150" s="7">
        <v>33</v>
      </c>
      <c r="L150" s="12" t="str">
        <f>"Priority "&amp;Table9111213[[#This Row],[Clean Priority]]&amp;"/Postion "&amp;Table9111213[[#This Row],[Position]]</f>
        <v>Priority 2/Postion 33</v>
      </c>
      <c r="M150" s="12">
        <v>148</v>
      </c>
    </row>
    <row r="151" spans="1:13" x14ac:dyDescent="0.25">
      <c r="A151" s="9">
        <v>105</v>
      </c>
      <c r="B151" s="2" t="s">
        <v>503</v>
      </c>
      <c r="C151" s="2" t="s">
        <v>96</v>
      </c>
      <c r="D151" s="2" t="s">
        <v>504</v>
      </c>
      <c r="E151" s="2" t="s">
        <v>53</v>
      </c>
      <c r="F151" s="5">
        <v>40000000</v>
      </c>
      <c r="G151" s="2" t="s">
        <v>17</v>
      </c>
      <c r="H151" s="2">
        <v>2</v>
      </c>
      <c r="I151" s="11">
        <v>5</v>
      </c>
      <c r="J151" s="2">
        <v>2</v>
      </c>
      <c r="K151" s="2">
        <v>34</v>
      </c>
      <c r="L151" s="11" t="str">
        <f>"Priority "&amp;Table9111213[[#This Row],[Clean Priority]]&amp;"/Postion "&amp;Table9111213[[#This Row],[Position]]</f>
        <v>Priority 2/Postion 34</v>
      </c>
      <c r="M151" s="11">
        <v>149</v>
      </c>
    </row>
    <row r="152" spans="1:13" x14ac:dyDescent="0.25">
      <c r="A152" s="9">
        <v>109</v>
      </c>
      <c r="B152" s="2" t="s">
        <v>468</v>
      </c>
      <c r="C152" s="2" t="s">
        <v>96</v>
      </c>
      <c r="D152" s="2" t="s">
        <v>469</v>
      </c>
      <c r="E152" s="2" t="s">
        <v>470</v>
      </c>
      <c r="F152" s="5">
        <v>37000000</v>
      </c>
      <c r="G152" s="2" t="s">
        <v>17</v>
      </c>
      <c r="H152" s="2">
        <v>2</v>
      </c>
      <c r="I152" s="11">
        <v>5</v>
      </c>
      <c r="J152" s="2">
        <v>2</v>
      </c>
      <c r="K152" s="2">
        <v>35</v>
      </c>
      <c r="L152" s="11" t="str">
        <f>"Priority "&amp;Table9111213[[#This Row],[Clean Priority]]&amp;"/Postion "&amp;Table9111213[[#This Row],[Position]]</f>
        <v>Priority 2/Postion 35</v>
      </c>
      <c r="M152" s="11">
        <v>150</v>
      </c>
    </row>
    <row r="153" spans="1:13" x14ac:dyDescent="0.25">
      <c r="A153" s="9">
        <v>125</v>
      </c>
      <c r="B153" s="2" t="s">
        <v>424</v>
      </c>
      <c r="C153" s="2" t="s">
        <v>425</v>
      </c>
      <c r="D153" s="2" t="s">
        <v>426</v>
      </c>
      <c r="E153" s="2" t="s">
        <v>193</v>
      </c>
      <c r="F153" s="5">
        <v>30000000</v>
      </c>
      <c r="G153" s="2" t="s">
        <v>67</v>
      </c>
      <c r="H153" s="2">
        <v>2</v>
      </c>
      <c r="I153" s="11">
        <v>5</v>
      </c>
      <c r="J153" s="2">
        <v>2</v>
      </c>
      <c r="K153" s="2">
        <v>36</v>
      </c>
      <c r="L153" s="11" t="str">
        <f>"Priority "&amp;Table9111213[[#This Row],[Clean Priority]]&amp;"/Postion "&amp;Table9111213[[#This Row],[Position]]</f>
        <v>Priority 2/Postion 36</v>
      </c>
      <c r="M153" s="11">
        <v>151</v>
      </c>
    </row>
    <row r="154" spans="1:13" x14ac:dyDescent="0.25">
      <c r="A154" s="10">
        <v>131</v>
      </c>
      <c r="B154" s="7" t="s">
        <v>228</v>
      </c>
      <c r="C154" s="7" t="s">
        <v>46</v>
      </c>
      <c r="D154" s="7" t="s">
        <v>533</v>
      </c>
      <c r="E154" s="7" t="s">
        <v>53</v>
      </c>
      <c r="F154" s="8">
        <v>15000000</v>
      </c>
      <c r="G154" s="7" t="s">
        <v>17</v>
      </c>
      <c r="H154" s="7">
        <v>2</v>
      </c>
      <c r="I154" s="12">
        <v>4</v>
      </c>
      <c r="J154" s="7">
        <v>2</v>
      </c>
      <c r="K154" s="7">
        <v>37</v>
      </c>
      <c r="L154" s="12" t="str">
        <f>"Priority "&amp;Table9111213[[#This Row],[Clean Priority]]&amp;"/Postion "&amp;Table9111213[[#This Row],[Position]]</f>
        <v>Priority 2/Postion 37</v>
      </c>
      <c r="M154" s="12">
        <v>152</v>
      </c>
    </row>
    <row r="155" spans="1:13" x14ac:dyDescent="0.25">
      <c r="A155" s="9">
        <v>134</v>
      </c>
      <c r="B155" s="2" t="s">
        <v>446</v>
      </c>
      <c r="C155" s="2" t="s">
        <v>447</v>
      </c>
      <c r="D155" s="2" t="s">
        <v>448</v>
      </c>
      <c r="E155" s="2" t="s">
        <v>77</v>
      </c>
      <c r="F155" s="5">
        <v>40000000</v>
      </c>
      <c r="G155" s="2" t="s">
        <v>67</v>
      </c>
      <c r="H155" s="2">
        <v>2</v>
      </c>
      <c r="I155" s="11">
        <v>5</v>
      </c>
      <c r="J155" s="2">
        <v>2</v>
      </c>
      <c r="K155" s="2">
        <v>38</v>
      </c>
      <c r="L155" s="11" t="str">
        <f>"Priority "&amp;Table9111213[[#This Row],[Clean Priority]]&amp;"/Postion "&amp;Table9111213[[#This Row],[Position]]</f>
        <v>Priority 2/Postion 38</v>
      </c>
      <c r="M155" s="11">
        <v>153</v>
      </c>
    </row>
    <row r="156" spans="1:13" x14ac:dyDescent="0.25">
      <c r="A156" s="9">
        <v>143</v>
      </c>
      <c r="B156" s="2" t="s">
        <v>344</v>
      </c>
      <c r="C156" s="2" t="s">
        <v>51</v>
      </c>
      <c r="D156" s="2" t="s">
        <v>345</v>
      </c>
      <c r="E156" s="2" t="s">
        <v>53</v>
      </c>
      <c r="F156" s="5">
        <v>35000000</v>
      </c>
      <c r="G156" s="2" t="s">
        <v>17</v>
      </c>
      <c r="H156" s="2">
        <v>2</v>
      </c>
      <c r="I156" s="11">
        <v>4</v>
      </c>
      <c r="J156" s="2">
        <v>2</v>
      </c>
      <c r="K156" s="2">
        <v>39</v>
      </c>
      <c r="L156" s="11" t="str">
        <f>"Priority "&amp;Table9111213[[#This Row],[Clean Priority]]&amp;"/Postion "&amp;Table9111213[[#This Row],[Position]]</f>
        <v>Priority 2/Postion 39</v>
      </c>
      <c r="M156" s="11">
        <v>154</v>
      </c>
    </row>
    <row r="157" spans="1:13" x14ac:dyDescent="0.25">
      <c r="A157" s="9">
        <v>145</v>
      </c>
      <c r="B157" s="2" t="s">
        <v>23</v>
      </c>
      <c r="C157" s="2" t="s">
        <v>14</v>
      </c>
      <c r="D157" s="2" t="s">
        <v>24</v>
      </c>
      <c r="E157" s="2" t="s">
        <v>25</v>
      </c>
      <c r="F157" s="5">
        <v>22500000</v>
      </c>
      <c r="G157" s="2" t="s">
        <v>17</v>
      </c>
      <c r="H157" s="2">
        <v>2</v>
      </c>
      <c r="I157" s="11">
        <v>4</v>
      </c>
      <c r="J157" s="2">
        <v>2</v>
      </c>
      <c r="K157" s="2">
        <v>40</v>
      </c>
      <c r="L157" s="11" t="str">
        <f>"Priority "&amp;Table9111213[[#This Row],[Clean Priority]]&amp;"/Postion "&amp;Table9111213[[#This Row],[Position]]</f>
        <v>Priority 2/Postion 40</v>
      </c>
      <c r="M157" s="11">
        <v>155</v>
      </c>
    </row>
    <row r="158" spans="1:13" x14ac:dyDescent="0.25">
      <c r="A158" s="9">
        <v>147</v>
      </c>
      <c r="B158" s="2" t="s">
        <v>369</v>
      </c>
      <c r="C158" s="2" t="s">
        <v>314</v>
      </c>
      <c r="D158" s="2" t="s">
        <v>370</v>
      </c>
      <c r="E158" s="2" t="s">
        <v>316</v>
      </c>
      <c r="F158" s="5">
        <v>22000000</v>
      </c>
      <c r="G158" s="2" t="s">
        <v>243</v>
      </c>
      <c r="H158" s="2">
        <v>2</v>
      </c>
      <c r="I158" s="11">
        <v>4</v>
      </c>
      <c r="J158" s="2">
        <v>2</v>
      </c>
      <c r="K158" s="2">
        <v>41</v>
      </c>
      <c r="L158" s="11" t="str">
        <f>"Priority "&amp;Table9111213[[#This Row],[Clean Priority]]&amp;"/Postion "&amp;Table9111213[[#This Row],[Position]]</f>
        <v>Priority 2/Postion 41</v>
      </c>
      <c r="M158" s="11">
        <v>156</v>
      </c>
    </row>
    <row r="159" spans="1:13" x14ac:dyDescent="0.25">
      <c r="A159" s="23">
        <v>157</v>
      </c>
      <c r="B159" s="24" t="s">
        <v>371</v>
      </c>
      <c r="C159" s="24" t="s">
        <v>372</v>
      </c>
      <c r="D159" s="24" t="s">
        <v>373</v>
      </c>
      <c r="E159" s="24" t="s">
        <v>374</v>
      </c>
      <c r="F159" s="25">
        <v>100000000</v>
      </c>
      <c r="G159" s="24" t="s">
        <v>40</v>
      </c>
      <c r="H159" s="24" t="s">
        <v>40</v>
      </c>
      <c r="I159" s="26">
        <v>5</v>
      </c>
      <c r="J159" s="24" t="s">
        <v>40</v>
      </c>
      <c r="K159" s="24">
        <v>9</v>
      </c>
      <c r="L159" s="26" t="str">
        <f>"Priority "&amp;Table9111213[[#This Row],[Clean Priority]]&amp;"/Postion "&amp;Table9111213[[#This Row],[Position]]</f>
        <v>Priority N/A/Postion 9</v>
      </c>
      <c r="M159" s="26">
        <v>157</v>
      </c>
    </row>
    <row r="160" spans="1:13" x14ac:dyDescent="0.25">
      <c r="A160" s="10">
        <v>148</v>
      </c>
      <c r="B160" s="7" t="s">
        <v>444</v>
      </c>
      <c r="C160" s="7" t="s">
        <v>46</v>
      </c>
      <c r="D160" s="7" t="s">
        <v>545</v>
      </c>
      <c r="E160" s="7" t="s">
        <v>445</v>
      </c>
      <c r="F160" s="8">
        <v>26000000</v>
      </c>
      <c r="G160" s="7" t="s">
        <v>35</v>
      </c>
      <c r="H160" s="7">
        <v>2</v>
      </c>
      <c r="I160" s="12">
        <v>4</v>
      </c>
      <c r="J160" s="7">
        <v>2</v>
      </c>
      <c r="K160" s="7">
        <v>42</v>
      </c>
      <c r="L160" s="12" t="str">
        <f>"Priority "&amp;Table9111213[[#This Row],[Clean Priority]]&amp;"/Postion "&amp;Table9111213[[#This Row],[Position]]</f>
        <v>Priority 2/Postion 42</v>
      </c>
      <c r="M160" s="12">
        <v>158</v>
      </c>
    </row>
    <row r="161" spans="1:13" x14ac:dyDescent="0.25">
      <c r="A161" s="9">
        <v>156</v>
      </c>
      <c r="B161" s="2" t="s">
        <v>132</v>
      </c>
      <c r="C161" s="2" t="s">
        <v>133</v>
      </c>
      <c r="D161" s="2" t="s">
        <v>134</v>
      </c>
      <c r="E161" s="2" t="s">
        <v>135</v>
      </c>
      <c r="F161" s="5">
        <v>5000000</v>
      </c>
      <c r="G161" s="2" t="s">
        <v>35</v>
      </c>
      <c r="H161" s="2">
        <v>2</v>
      </c>
      <c r="I161" s="11">
        <v>5</v>
      </c>
      <c r="J161" s="2">
        <v>2</v>
      </c>
      <c r="K161" s="2">
        <v>43</v>
      </c>
      <c r="L161" s="11" t="str">
        <f>"Priority "&amp;Table9111213[[#This Row],[Clean Priority]]&amp;"/Postion "&amp;Table9111213[[#This Row],[Position]]</f>
        <v>Priority 2/Postion 43</v>
      </c>
      <c r="M161" s="11">
        <v>159</v>
      </c>
    </row>
    <row r="162" spans="1:13" x14ac:dyDescent="0.25">
      <c r="A162" s="9">
        <v>159</v>
      </c>
      <c r="B162" s="2" t="s">
        <v>489</v>
      </c>
      <c r="C162" s="2" t="s">
        <v>435</v>
      </c>
      <c r="D162" s="2" t="s">
        <v>490</v>
      </c>
      <c r="E162" s="2" t="s">
        <v>77</v>
      </c>
      <c r="F162" s="5">
        <v>33000000</v>
      </c>
      <c r="G162" s="2" t="s">
        <v>67</v>
      </c>
      <c r="H162" s="2">
        <v>2</v>
      </c>
      <c r="I162" s="11">
        <v>4</v>
      </c>
      <c r="J162" s="2">
        <v>2</v>
      </c>
      <c r="K162" s="2">
        <v>44</v>
      </c>
      <c r="L162" s="11" t="str">
        <f>"Priority "&amp;Table9111213[[#This Row],[Clean Priority]]&amp;"/Postion "&amp;Table9111213[[#This Row],[Position]]</f>
        <v>Priority 2/Postion 44</v>
      </c>
      <c r="M162" s="11">
        <v>160</v>
      </c>
    </row>
    <row r="163" spans="1:13" x14ac:dyDescent="0.25">
      <c r="A163" s="10">
        <v>162</v>
      </c>
      <c r="B163" s="7" t="s">
        <v>229</v>
      </c>
      <c r="C163" s="7" t="s">
        <v>46</v>
      </c>
      <c r="D163" s="7" t="s">
        <v>534</v>
      </c>
      <c r="E163" s="7" t="s">
        <v>230</v>
      </c>
      <c r="F163" s="8">
        <v>16730000</v>
      </c>
      <c r="G163" s="7" t="s">
        <v>102</v>
      </c>
      <c r="H163" s="7">
        <v>2</v>
      </c>
      <c r="I163" s="12">
        <v>4</v>
      </c>
      <c r="J163" s="7">
        <v>2</v>
      </c>
      <c r="K163" s="7">
        <v>45</v>
      </c>
      <c r="L163" s="12" t="str">
        <f>"Priority "&amp;Table9111213[[#This Row],[Clean Priority]]&amp;"/Postion "&amp;Table9111213[[#This Row],[Position]]</f>
        <v>Priority 2/Postion 45</v>
      </c>
      <c r="M163" s="12">
        <v>161</v>
      </c>
    </row>
    <row r="164" spans="1:13" ht="17.25" x14ac:dyDescent="0.25">
      <c r="A164" s="9">
        <v>164</v>
      </c>
      <c r="B164" s="2" t="s">
        <v>463</v>
      </c>
      <c r="C164" s="2" t="s">
        <v>384</v>
      </c>
      <c r="D164" s="2" t="s">
        <v>464</v>
      </c>
      <c r="E164" s="2" t="s">
        <v>465</v>
      </c>
      <c r="F164" s="5">
        <v>52000000</v>
      </c>
      <c r="G164" s="2" t="s">
        <v>35</v>
      </c>
      <c r="H164" s="2">
        <v>2</v>
      </c>
      <c r="I164" s="11">
        <v>4</v>
      </c>
      <c r="J164" s="2">
        <v>2</v>
      </c>
      <c r="K164" s="2">
        <v>46</v>
      </c>
      <c r="L164" s="11" t="str">
        <f>"Priority "&amp;Table9111213[[#This Row],[Clean Priority]]&amp;"/Postion "&amp;Table9111213[[#This Row],[Position]]</f>
        <v>Priority 2/Postion 46</v>
      </c>
      <c r="M164" s="11">
        <v>162</v>
      </c>
    </row>
    <row r="165" spans="1:13" x14ac:dyDescent="0.25">
      <c r="A165" s="10">
        <v>168</v>
      </c>
      <c r="B165" s="7" t="s">
        <v>341</v>
      </c>
      <c r="C165" s="7" t="s">
        <v>46</v>
      </c>
      <c r="D165" s="7" t="s">
        <v>541</v>
      </c>
      <c r="E165" s="7" t="s">
        <v>58</v>
      </c>
      <c r="F165" s="8">
        <v>40000000</v>
      </c>
      <c r="G165" s="7" t="s">
        <v>35</v>
      </c>
      <c r="H165" s="7">
        <v>2</v>
      </c>
      <c r="I165" s="12">
        <v>4</v>
      </c>
      <c r="J165" s="7">
        <v>2</v>
      </c>
      <c r="K165" s="7">
        <v>47</v>
      </c>
      <c r="L165" s="12" t="str">
        <f>"Priority "&amp;Table9111213[[#This Row],[Clean Priority]]&amp;"/Postion "&amp;Table9111213[[#This Row],[Position]]</f>
        <v>Priority 2/Postion 47</v>
      </c>
      <c r="M165" s="12">
        <v>163</v>
      </c>
    </row>
    <row r="166" spans="1:13" x14ac:dyDescent="0.25">
      <c r="A166" s="10">
        <v>169</v>
      </c>
      <c r="B166" s="7" t="s">
        <v>231</v>
      </c>
      <c r="C166" s="7" t="s">
        <v>46</v>
      </c>
      <c r="D166" s="7" t="s">
        <v>535</v>
      </c>
      <c r="E166" s="7" t="s">
        <v>232</v>
      </c>
      <c r="F166" s="8">
        <v>13730000</v>
      </c>
      <c r="G166" s="7" t="s">
        <v>233</v>
      </c>
      <c r="H166" s="7">
        <v>2</v>
      </c>
      <c r="I166" s="12">
        <v>4</v>
      </c>
      <c r="J166" s="7">
        <v>2</v>
      </c>
      <c r="K166" s="7">
        <v>48</v>
      </c>
      <c r="L166" s="12" t="str">
        <f>"Priority "&amp;Table9111213[[#This Row],[Clean Priority]]&amp;"/Postion "&amp;Table9111213[[#This Row],[Position]]</f>
        <v>Priority 2/Postion 48</v>
      </c>
      <c r="M166" s="12">
        <v>164</v>
      </c>
    </row>
    <row r="167" spans="1:13" x14ac:dyDescent="0.25">
      <c r="A167" s="9">
        <v>170</v>
      </c>
      <c r="B167" s="2" t="s">
        <v>123</v>
      </c>
      <c r="C167" s="2" t="s">
        <v>96</v>
      </c>
      <c r="D167" s="2" t="s">
        <v>124</v>
      </c>
      <c r="E167" s="2" t="s">
        <v>94</v>
      </c>
      <c r="F167" s="5">
        <v>27000000</v>
      </c>
      <c r="G167" s="2" t="s">
        <v>17</v>
      </c>
      <c r="H167" s="2">
        <v>2</v>
      </c>
      <c r="I167" s="11">
        <v>5</v>
      </c>
      <c r="J167" s="2">
        <v>2</v>
      </c>
      <c r="K167" s="2">
        <v>49</v>
      </c>
      <c r="L167" s="11" t="str">
        <f>"Priority "&amp;Table9111213[[#This Row],[Clean Priority]]&amp;"/Postion "&amp;Table9111213[[#This Row],[Position]]</f>
        <v>Priority 2/Postion 49</v>
      </c>
      <c r="M167" s="11">
        <v>165</v>
      </c>
    </row>
    <row r="168" spans="1:13" x14ac:dyDescent="0.25">
      <c r="A168" s="9">
        <v>175</v>
      </c>
      <c r="B168" s="2" t="s">
        <v>383</v>
      </c>
      <c r="C168" s="2" t="s">
        <v>384</v>
      </c>
      <c r="D168" s="2" t="s">
        <v>385</v>
      </c>
      <c r="E168" s="2" t="s">
        <v>58</v>
      </c>
      <c r="F168" s="5">
        <v>50000000</v>
      </c>
      <c r="G168" s="2" t="s">
        <v>35</v>
      </c>
      <c r="H168" s="2">
        <v>2</v>
      </c>
      <c r="I168" s="11">
        <v>4</v>
      </c>
      <c r="J168" s="2">
        <v>2</v>
      </c>
      <c r="K168" s="2">
        <v>50</v>
      </c>
      <c r="L168" s="11" t="str">
        <f>"Priority "&amp;Table9111213[[#This Row],[Clean Priority]]&amp;"/Postion "&amp;Table9111213[[#This Row],[Position]]</f>
        <v>Priority 2/Postion 50</v>
      </c>
      <c r="M168" s="11">
        <v>166</v>
      </c>
    </row>
    <row r="169" spans="1:13" x14ac:dyDescent="0.25">
      <c r="A169" s="9">
        <v>178</v>
      </c>
      <c r="B169" s="2" t="s">
        <v>346</v>
      </c>
      <c r="C169" s="2" t="s">
        <v>51</v>
      </c>
      <c r="D169" s="2" t="s">
        <v>347</v>
      </c>
      <c r="E169" s="2" t="s">
        <v>53</v>
      </c>
      <c r="F169" s="5">
        <v>30000000</v>
      </c>
      <c r="G169" s="2" t="s">
        <v>17</v>
      </c>
      <c r="H169" s="2">
        <v>2</v>
      </c>
      <c r="I169" s="11">
        <v>4</v>
      </c>
      <c r="J169" s="2">
        <v>2</v>
      </c>
      <c r="K169" s="2">
        <v>51</v>
      </c>
      <c r="L169" s="11" t="str">
        <f>"Priority "&amp;Table9111213[[#This Row],[Clean Priority]]&amp;"/Postion "&amp;Table9111213[[#This Row],[Position]]</f>
        <v>Priority 2/Postion 51</v>
      </c>
      <c r="M169" s="11">
        <v>167</v>
      </c>
    </row>
    <row r="170" spans="1:13" x14ac:dyDescent="0.25">
      <c r="A170" s="10">
        <v>180</v>
      </c>
      <c r="B170" s="7" t="s">
        <v>271</v>
      </c>
      <c r="C170" s="7" t="s">
        <v>46</v>
      </c>
      <c r="D170" s="7" t="s">
        <v>536</v>
      </c>
      <c r="E170" s="7" t="s">
        <v>272</v>
      </c>
      <c r="F170" s="8">
        <v>30000000</v>
      </c>
      <c r="G170" s="7" t="s">
        <v>35</v>
      </c>
      <c r="H170" s="7">
        <v>2</v>
      </c>
      <c r="I170" s="12">
        <v>4</v>
      </c>
      <c r="J170" s="7">
        <v>2</v>
      </c>
      <c r="K170" s="7">
        <v>52</v>
      </c>
      <c r="L170" s="12" t="str">
        <f>"Priority "&amp;Table9111213[[#This Row],[Clean Priority]]&amp;"/Postion "&amp;Table9111213[[#This Row],[Position]]</f>
        <v>Priority 2/Postion 52</v>
      </c>
      <c r="M170" s="12">
        <v>168</v>
      </c>
    </row>
    <row r="171" spans="1:13" x14ac:dyDescent="0.25">
      <c r="A171" s="9">
        <v>184</v>
      </c>
      <c r="B171" s="2" t="s">
        <v>434</v>
      </c>
      <c r="C171" s="2" t="s">
        <v>435</v>
      </c>
      <c r="D171" s="2" t="s">
        <v>436</v>
      </c>
      <c r="E171" s="2" t="s">
        <v>77</v>
      </c>
      <c r="F171" s="5">
        <v>50000000</v>
      </c>
      <c r="G171" s="2" t="s">
        <v>67</v>
      </c>
      <c r="H171" s="2">
        <v>2</v>
      </c>
      <c r="I171" s="11">
        <v>4</v>
      </c>
      <c r="J171" s="2">
        <v>2</v>
      </c>
      <c r="K171" s="2">
        <v>53</v>
      </c>
      <c r="L171" s="11" t="str">
        <f>"Priority "&amp;Table9111213[[#This Row],[Clean Priority]]&amp;"/Postion "&amp;Table9111213[[#This Row],[Position]]</f>
        <v>Priority 2/Postion 53</v>
      </c>
      <c r="M171" s="11">
        <v>169</v>
      </c>
    </row>
    <row r="172" spans="1:13" x14ac:dyDescent="0.25">
      <c r="A172" s="10">
        <v>186</v>
      </c>
      <c r="B172" s="7" t="s">
        <v>59</v>
      </c>
      <c r="C172" s="7" t="s">
        <v>46</v>
      </c>
      <c r="D172" s="7" t="s">
        <v>531</v>
      </c>
      <c r="E172" s="7" t="s">
        <v>58</v>
      </c>
      <c r="F172" s="8">
        <v>45000000</v>
      </c>
      <c r="G172" s="7" t="s">
        <v>35</v>
      </c>
      <c r="H172" s="7">
        <v>2</v>
      </c>
      <c r="I172" s="12">
        <v>4</v>
      </c>
      <c r="J172" s="7">
        <v>2</v>
      </c>
      <c r="K172" s="7">
        <v>54</v>
      </c>
      <c r="L172" s="12" t="str">
        <f>"Priority "&amp;Table9111213[[#This Row],[Clean Priority]]&amp;"/Postion "&amp;Table9111213[[#This Row],[Position]]</f>
        <v>Priority 2/Postion 54</v>
      </c>
      <c r="M172" s="12">
        <v>170</v>
      </c>
    </row>
    <row r="173" spans="1:13" x14ac:dyDescent="0.25">
      <c r="A173" s="9">
        <v>188</v>
      </c>
      <c r="B173" s="2" t="s">
        <v>422</v>
      </c>
      <c r="C173" s="2" t="s">
        <v>416</v>
      </c>
      <c r="D173" s="2" t="s">
        <v>423</v>
      </c>
      <c r="E173" s="2" t="s">
        <v>101</v>
      </c>
      <c r="F173" s="5">
        <v>20600000</v>
      </c>
      <c r="G173" s="2" t="s">
        <v>102</v>
      </c>
      <c r="H173" s="2">
        <v>2</v>
      </c>
      <c r="I173" s="11">
        <v>4</v>
      </c>
      <c r="J173" s="2">
        <v>2</v>
      </c>
      <c r="K173" s="2">
        <v>55</v>
      </c>
      <c r="L173" s="11" t="str">
        <f>"Priority "&amp;Table9111213[[#This Row],[Clean Priority]]&amp;"/Postion "&amp;Table9111213[[#This Row],[Position]]</f>
        <v>Priority 2/Postion 55</v>
      </c>
      <c r="M173" s="11">
        <v>171</v>
      </c>
    </row>
    <row r="174" spans="1:13" x14ac:dyDescent="0.25">
      <c r="A174" s="10">
        <v>190</v>
      </c>
      <c r="B174" s="7" t="s">
        <v>57</v>
      </c>
      <c r="C174" s="7" t="s">
        <v>46</v>
      </c>
      <c r="D174" s="7" t="s">
        <v>530</v>
      </c>
      <c r="E174" s="7" t="s">
        <v>58</v>
      </c>
      <c r="F174" s="8">
        <v>50000000</v>
      </c>
      <c r="G174" s="7" t="s">
        <v>35</v>
      </c>
      <c r="H174" s="7">
        <v>2</v>
      </c>
      <c r="I174" s="12">
        <v>4</v>
      </c>
      <c r="J174" s="7">
        <v>2</v>
      </c>
      <c r="K174" s="7">
        <v>56</v>
      </c>
      <c r="L174" s="12" t="str">
        <f>"Priority "&amp;Table9111213[[#This Row],[Clean Priority]]&amp;"/Postion "&amp;Table9111213[[#This Row],[Position]]</f>
        <v>Priority 2/Postion 56</v>
      </c>
      <c r="M174" s="12">
        <v>172</v>
      </c>
    </row>
    <row r="175" spans="1:13" x14ac:dyDescent="0.25">
      <c r="A175" s="9">
        <v>12</v>
      </c>
      <c r="B175" s="2" t="s">
        <v>121</v>
      </c>
      <c r="C175" s="2" t="s">
        <v>96</v>
      </c>
      <c r="D175" s="2" t="s">
        <v>122</v>
      </c>
      <c r="E175" s="2" t="s">
        <v>120</v>
      </c>
      <c r="F175" s="5">
        <v>50000000</v>
      </c>
      <c r="G175" s="2" t="s">
        <v>17</v>
      </c>
      <c r="H175" s="2">
        <v>3</v>
      </c>
      <c r="I175" s="11">
        <v>5</v>
      </c>
      <c r="J175" s="2">
        <v>3</v>
      </c>
      <c r="K175" s="2">
        <v>1</v>
      </c>
      <c r="L175" s="11" t="str">
        <f>"Priority "&amp;Table9111213[[#This Row],[Clean Priority]]&amp;"/Postion "&amp;Table9111213[[#This Row],[Position]]</f>
        <v>Priority 3/Postion 1</v>
      </c>
      <c r="M175" s="11">
        <v>173</v>
      </c>
    </row>
    <row r="176" spans="1:13" x14ac:dyDescent="0.25">
      <c r="A176" s="9">
        <v>13</v>
      </c>
      <c r="B176" s="2" t="s">
        <v>247</v>
      </c>
      <c r="C176" s="2" t="s">
        <v>169</v>
      </c>
      <c r="D176" s="2" t="s">
        <v>248</v>
      </c>
      <c r="E176" s="2" t="s">
        <v>171</v>
      </c>
      <c r="F176" s="5">
        <v>20000000</v>
      </c>
      <c r="G176" s="2" t="s">
        <v>172</v>
      </c>
      <c r="H176" s="2">
        <v>3</v>
      </c>
      <c r="I176" s="11">
        <v>4</v>
      </c>
      <c r="J176" s="2">
        <v>3</v>
      </c>
      <c r="K176" s="2">
        <v>2</v>
      </c>
      <c r="L176" s="11" t="str">
        <f>"Priority "&amp;Table9111213[[#This Row],[Clean Priority]]&amp;"/Postion "&amp;Table9111213[[#This Row],[Position]]</f>
        <v>Priority 3/Postion 2</v>
      </c>
      <c r="M176" s="11">
        <v>174</v>
      </c>
    </row>
    <row r="177" spans="1:13" x14ac:dyDescent="0.25">
      <c r="A177" s="9">
        <v>27</v>
      </c>
      <c r="B177" s="2" t="s">
        <v>212</v>
      </c>
      <c r="C177" s="2" t="s">
        <v>72</v>
      </c>
      <c r="D177" s="2" t="s">
        <v>213</v>
      </c>
      <c r="E177" s="2" t="s">
        <v>77</v>
      </c>
      <c r="F177" s="5">
        <v>20000000</v>
      </c>
      <c r="G177" s="2" t="s">
        <v>67</v>
      </c>
      <c r="H177" s="2">
        <v>3</v>
      </c>
      <c r="I177" s="11">
        <v>4</v>
      </c>
      <c r="J177" s="2">
        <v>3</v>
      </c>
      <c r="K177" s="2">
        <v>3</v>
      </c>
      <c r="L177" s="11" t="str">
        <f>"Priority "&amp;Table9111213[[#This Row],[Clean Priority]]&amp;"/Postion "&amp;Table9111213[[#This Row],[Position]]</f>
        <v>Priority 3/Postion 3</v>
      </c>
      <c r="M177" s="11">
        <v>175</v>
      </c>
    </row>
    <row r="178" spans="1:13" x14ac:dyDescent="0.25">
      <c r="A178" s="9">
        <v>31</v>
      </c>
      <c r="B178" s="2" t="s">
        <v>173</v>
      </c>
      <c r="C178" s="2" t="s">
        <v>174</v>
      </c>
      <c r="D178" s="2" t="s">
        <v>175</v>
      </c>
      <c r="E178" s="2" t="s">
        <v>176</v>
      </c>
      <c r="F178" s="5">
        <v>40000000</v>
      </c>
      <c r="G178" s="2" t="s">
        <v>102</v>
      </c>
      <c r="H178" s="2">
        <v>3</v>
      </c>
      <c r="I178" s="11">
        <v>5</v>
      </c>
      <c r="J178" s="2">
        <v>3</v>
      </c>
      <c r="K178" s="2">
        <v>4</v>
      </c>
      <c r="L178" s="11" t="str">
        <f>"Priority "&amp;Table9111213[[#This Row],[Clean Priority]]&amp;"/Postion "&amp;Table9111213[[#This Row],[Position]]</f>
        <v>Priority 3/Postion 4</v>
      </c>
      <c r="M178" s="11">
        <v>176</v>
      </c>
    </row>
    <row r="179" spans="1:13" x14ac:dyDescent="0.25">
      <c r="A179" s="9">
        <v>42</v>
      </c>
      <c r="B179" s="2" t="s">
        <v>518</v>
      </c>
      <c r="C179" s="2" t="s">
        <v>519</v>
      </c>
      <c r="D179" s="2" t="s">
        <v>520</v>
      </c>
      <c r="E179" s="2" t="s">
        <v>16</v>
      </c>
      <c r="F179" s="5">
        <v>10000000</v>
      </c>
      <c r="G179" s="2" t="s">
        <v>17</v>
      </c>
      <c r="H179" s="2">
        <v>3</v>
      </c>
      <c r="I179" s="11">
        <v>5</v>
      </c>
      <c r="J179" s="2">
        <v>3</v>
      </c>
      <c r="K179" s="2">
        <v>5</v>
      </c>
      <c r="L179" s="11" t="str">
        <f>"Priority "&amp;Table9111213[[#This Row],[Clean Priority]]&amp;"/Postion "&amp;Table9111213[[#This Row],[Position]]</f>
        <v>Priority 3/Postion 5</v>
      </c>
      <c r="M179" s="11">
        <v>177</v>
      </c>
    </row>
    <row r="180" spans="1:13" x14ac:dyDescent="0.25">
      <c r="A180" s="9">
        <v>54</v>
      </c>
      <c r="B180" s="2" t="s">
        <v>129</v>
      </c>
      <c r="C180" s="2" t="s">
        <v>109</v>
      </c>
      <c r="D180" s="2" t="s">
        <v>130</v>
      </c>
      <c r="E180" s="2" t="s">
        <v>131</v>
      </c>
      <c r="F180" s="5">
        <v>40000000</v>
      </c>
      <c r="G180" s="2" t="s">
        <v>112</v>
      </c>
      <c r="H180" s="2">
        <v>3</v>
      </c>
      <c r="I180" s="11">
        <v>5</v>
      </c>
      <c r="J180" s="2">
        <v>3</v>
      </c>
      <c r="K180" s="2">
        <v>6</v>
      </c>
      <c r="L180" s="11" t="str">
        <f>"Priority "&amp;Table9111213[[#This Row],[Clean Priority]]&amp;"/Postion "&amp;Table9111213[[#This Row],[Position]]</f>
        <v>Priority 3/Postion 6</v>
      </c>
      <c r="M180" s="11">
        <v>178</v>
      </c>
    </row>
    <row r="181" spans="1:13" x14ac:dyDescent="0.25">
      <c r="A181" s="9">
        <v>61</v>
      </c>
      <c r="B181" s="2" t="s">
        <v>203</v>
      </c>
      <c r="C181" s="2" t="s">
        <v>204</v>
      </c>
      <c r="D181" s="2" t="s">
        <v>205</v>
      </c>
      <c r="E181" s="2" t="s">
        <v>77</v>
      </c>
      <c r="F181" s="5">
        <v>29500000</v>
      </c>
      <c r="G181" s="2" t="s">
        <v>67</v>
      </c>
      <c r="H181" s="2">
        <v>3</v>
      </c>
      <c r="I181" s="11">
        <v>4</v>
      </c>
      <c r="J181" s="2">
        <v>3</v>
      </c>
      <c r="K181" s="2">
        <v>7</v>
      </c>
      <c r="L181" s="11" t="str">
        <f>"Priority "&amp;Table9111213[[#This Row],[Clean Priority]]&amp;"/Postion "&amp;Table9111213[[#This Row],[Position]]</f>
        <v>Priority 3/Postion 7</v>
      </c>
      <c r="M181" s="11">
        <v>179</v>
      </c>
    </row>
    <row r="182" spans="1:13" x14ac:dyDescent="0.25">
      <c r="A182" s="9">
        <v>84</v>
      </c>
      <c r="B182" s="2" t="s">
        <v>313</v>
      </c>
      <c r="C182" s="2" t="s">
        <v>314</v>
      </c>
      <c r="D182" s="2" t="s">
        <v>315</v>
      </c>
      <c r="E182" s="2" t="s">
        <v>316</v>
      </c>
      <c r="F182" s="5">
        <v>15000000</v>
      </c>
      <c r="G182" s="2" t="s">
        <v>243</v>
      </c>
      <c r="H182" s="2">
        <v>3</v>
      </c>
      <c r="I182" s="11">
        <v>4</v>
      </c>
      <c r="J182" s="2">
        <v>3</v>
      </c>
      <c r="K182" s="2">
        <v>8</v>
      </c>
      <c r="L182" s="11" t="str">
        <f>"Priority "&amp;Table9111213[[#This Row],[Clean Priority]]&amp;"/Postion "&amp;Table9111213[[#This Row],[Position]]</f>
        <v>Priority 3/Postion 8</v>
      </c>
      <c r="M182" s="11">
        <v>180</v>
      </c>
    </row>
    <row r="183" spans="1:13" x14ac:dyDescent="0.25">
      <c r="A183" s="9">
        <v>86</v>
      </c>
      <c r="B183" s="2" t="s">
        <v>363</v>
      </c>
      <c r="C183" s="2" t="s">
        <v>104</v>
      </c>
      <c r="D183" s="2" t="s">
        <v>364</v>
      </c>
      <c r="E183" s="2" t="s">
        <v>77</v>
      </c>
      <c r="F183" s="5">
        <v>40000000</v>
      </c>
      <c r="G183" s="2" t="s">
        <v>67</v>
      </c>
      <c r="H183" s="2">
        <v>3</v>
      </c>
      <c r="I183" s="11">
        <v>5</v>
      </c>
      <c r="J183" s="2">
        <v>3</v>
      </c>
      <c r="K183" s="2">
        <v>9</v>
      </c>
      <c r="L183" s="11" t="str">
        <f>"Priority "&amp;Table9111213[[#This Row],[Clean Priority]]&amp;"/Postion "&amp;Table9111213[[#This Row],[Position]]</f>
        <v>Priority 3/Postion 9</v>
      </c>
      <c r="M183" s="11">
        <v>181</v>
      </c>
    </row>
    <row r="184" spans="1:13" x14ac:dyDescent="0.25">
      <c r="A184" s="23">
        <v>182</v>
      </c>
      <c r="B184" s="24" t="s">
        <v>36</v>
      </c>
      <c r="C184" s="24" t="s">
        <v>37</v>
      </c>
      <c r="D184" s="24" t="s">
        <v>38</v>
      </c>
      <c r="E184" s="24" t="s">
        <v>39</v>
      </c>
      <c r="F184" s="25">
        <v>100000000</v>
      </c>
      <c r="G184" s="24" t="s">
        <v>40</v>
      </c>
      <c r="H184" s="24" t="s">
        <v>40</v>
      </c>
      <c r="I184" s="26">
        <v>5</v>
      </c>
      <c r="J184" s="24" t="s">
        <v>40</v>
      </c>
      <c r="K184" s="24">
        <v>10</v>
      </c>
      <c r="L184" s="26" t="str">
        <f>"Priority "&amp;Table9111213[[#This Row],[Clean Priority]]&amp;"/Postion "&amp;Table9111213[[#This Row],[Position]]</f>
        <v>Priority N/A/Postion 10</v>
      </c>
      <c r="M184" s="26">
        <v>182</v>
      </c>
    </row>
    <row r="185" spans="1:13" x14ac:dyDescent="0.25">
      <c r="A185" s="9">
        <v>118</v>
      </c>
      <c r="B185" s="2" t="s">
        <v>206</v>
      </c>
      <c r="C185" s="2" t="s">
        <v>204</v>
      </c>
      <c r="D185" s="2" t="s">
        <v>207</v>
      </c>
      <c r="E185" s="2" t="s">
        <v>77</v>
      </c>
      <c r="F185" s="5">
        <v>32500000</v>
      </c>
      <c r="G185" s="2" t="s">
        <v>67</v>
      </c>
      <c r="H185" s="2">
        <v>3</v>
      </c>
      <c r="I185" s="11">
        <v>4</v>
      </c>
      <c r="J185" s="2">
        <v>3</v>
      </c>
      <c r="K185" s="2">
        <v>10</v>
      </c>
      <c r="L185" s="11" t="str">
        <f>"Priority "&amp;Table9111213[[#This Row],[Clean Priority]]&amp;"/Postion "&amp;Table9111213[[#This Row],[Position]]</f>
        <v>Priority 3/Postion 10</v>
      </c>
      <c r="M185" s="11">
        <v>183</v>
      </c>
    </row>
    <row r="186" spans="1:13" ht="17.25" x14ac:dyDescent="0.25">
      <c r="A186" s="9">
        <v>121</v>
      </c>
      <c r="B186" s="2" t="s">
        <v>365</v>
      </c>
      <c r="C186" s="2" t="s">
        <v>366</v>
      </c>
      <c r="D186" s="2" t="s">
        <v>367</v>
      </c>
      <c r="E186" s="2" t="s">
        <v>368</v>
      </c>
      <c r="F186" s="5">
        <v>52000000</v>
      </c>
      <c r="G186" s="2" t="s">
        <v>35</v>
      </c>
      <c r="H186" s="2">
        <v>3</v>
      </c>
      <c r="I186" s="11">
        <v>5</v>
      </c>
      <c r="J186" s="2">
        <v>3</v>
      </c>
      <c r="K186" s="2">
        <v>11</v>
      </c>
      <c r="L186" s="11" t="str">
        <f>"Priority "&amp;Table9111213[[#This Row],[Clean Priority]]&amp;"/Postion "&amp;Table9111213[[#This Row],[Position]]</f>
        <v>Priority 3/Postion 11</v>
      </c>
      <c r="M186" s="11">
        <v>184</v>
      </c>
    </row>
    <row r="187" spans="1:13" x14ac:dyDescent="0.25">
      <c r="A187" s="9">
        <v>128</v>
      </c>
      <c r="B187" s="2" t="s">
        <v>118</v>
      </c>
      <c r="C187" s="2" t="s">
        <v>96</v>
      </c>
      <c r="D187" s="2" t="s">
        <v>119</v>
      </c>
      <c r="E187" s="2" t="s">
        <v>120</v>
      </c>
      <c r="F187" s="5">
        <v>50000000</v>
      </c>
      <c r="G187" s="2" t="s">
        <v>17</v>
      </c>
      <c r="H187" s="2">
        <v>3</v>
      </c>
      <c r="I187" s="11">
        <v>5</v>
      </c>
      <c r="J187" s="2">
        <v>3</v>
      </c>
      <c r="K187" s="2">
        <v>12</v>
      </c>
      <c r="L187" s="11" t="str">
        <f>"Priority "&amp;Table9111213[[#This Row],[Clean Priority]]&amp;"/Postion "&amp;Table9111213[[#This Row],[Position]]</f>
        <v>Priority 3/Postion 12</v>
      </c>
      <c r="M187" s="11">
        <v>185</v>
      </c>
    </row>
    <row r="188" spans="1:13" x14ac:dyDescent="0.25">
      <c r="A188" s="9">
        <v>135</v>
      </c>
      <c r="B188" s="2" t="s">
        <v>91</v>
      </c>
      <c r="C188" s="2" t="s">
        <v>92</v>
      </c>
      <c r="D188" s="2" t="s">
        <v>93</v>
      </c>
      <c r="E188" s="2" t="s">
        <v>94</v>
      </c>
      <c r="F188" s="5">
        <v>40000000</v>
      </c>
      <c r="G188" s="2" t="s">
        <v>17</v>
      </c>
      <c r="H188" s="2">
        <v>3</v>
      </c>
      <c r="I188" s="11">
        <v>5</v>
      </c>
      <c r="J188" s="2">
        <v>3</v>
      </c>
      <c r="K188" s="2">
        <v>13</v>
      </c>
      <c r="L188" s="11" t="str">
        <f>"Priority "&amp;Table9111213[[#This Row],[Clean Priority]]&amp;"/Postion "&amp;Table9111213[[#This Row],[Position]]</f>
        <v>Priority 3/Postion 13</v>
      </c>
      <c r="M188" s="11">
        <v>186</v>
      </c>
    </row>
    <row r="189" spans="1:13" x14ac:dyDescent="0.25">
      <c r="A189" s="9">
        <v>153</v>
      </c>
      <c r="B189" s="2" t="s">
        <v>198</v>
      </c>
      <c r="C189" s="2" t="s">
        <v>174</v>
      </c>
      <c r="D189" s="2" t="s">
        <v>199</v>
      </c>
      <c r="E189" s="2" t="s">
        <v>176</v>
      </c>
      <c r="F189" s="5">
        <v>50000000</v>
      </c>
      <c r="G189" s="2" t="s">
        <v>102</v>
      </c>
      <c r="H189" s="2">
        <v>3</v>
      </c>
      <c r="I189" s="11">
        <v>5</v>
      </c>
      <c r="J189" s="2">
        <v>3</v>
      </c>
      <c r="K189" s="2">
        <v>14</v>
      </c>
      <c r="L189" s="11" t="str">
        <f>"Priority "&amp;Table9111213[[#This Row],[Clean Priority]]&amp;"/Postion "&amp;Table9111213[[#This Row],[Position]]</f>
        <v>Priority 3/Postion 14</v>
      </c>
      <c r="M189" s="11">
        <v>187</v>
      </c>
    </row>
    <row r="190" spans="1:13" x14ac:dyDescent="0.25">
      <c r="A190" s="9">
        <v>155</v>
      </c>
      <c r="B190" s="2" t="s">
        <v>160</v>
      </c>
      <c r="C190" s="2" t="s">
        <v>161</v>
      </c>
      <c r="D190" s="2" t="s">
        <v>162</v>
      </c>
      <c r="E190" s="2" t="s">
        <v>101</v>
      </c>
      <c r="F190" s="5">
        <v>50000000</v>
      </c>
      <c r="G190" s="2" t="s">
        <v>102</v>
      </c>
      <c r="H190" s="2">
        <v>3</v>
      </c>
      <c r="I190" s="11">
        <v>4</v>
      </c>
      <c r="J190" s="2">
        <v>3</v>
      </c>
      <c r="K190" s="2">
        <v>15</v>
      </c>
      <c r="L190" s="11" t="str">
        <f>"Priority "&amp;Table9111213[[#This Row],[Clean Priority]]&amp;"/Postion "&amp;Table9111213[[#This Row],[Position]]</f>
        <v>Priority 3/Postion 15</v>
      </c>
      <c r="M190" s="11">
        <v>188</v>
      </c>
    </row>
    <row r="191" spans="1:13" x14ac:dyDescent="0.25">
      <c r="A191" s="9">
        <v>172</v>
      </c>
      <c r="B191" s="2" t="s">
        <v>196</v>
      </c>
      <c r="C191" s="2" t="s">
        <v>104</v>
      </c>
      <c r="D191" s="2" t="s">
        <v>197</v>
      </c>
      <c r="E191" s="2" t="s">
        <v>77</v>
      </c>
      <c r="F191" s="5">
        <v>50000000</v>
      </c>
      <c r="G191" s="2" t="s">
        <v>67</v>
      </c>
      <c r="H191" s="2">
        <v>3</v>
      </c>
      <c r="I191" s="11">
        <v>5</v>
      </c>
      <c r="J191" s="2">
        <v>3</v>
      </c>
      <c r="K191" s="2">
        <v>16</v>
      </c>
      <c r="L191" s="11" t="str">
        <f>"Priority "&amp;Table9111213[[#This Row],[Clean Priority]]&amp;"/Postion "&amp;Table9111213[[#This Row],[Position]]</f>
        <v>Priority 3/Postion 16</v>
      </c>
      <c r="M191" s="11">
        <v>189</v>
      </c>
    </row>
    <row r="192" spans="1:13" x14ac:dyDescent="0.25">
      <c r="A192" s="17">
        <v>179</v>
      </c>
      <c r="B192" s="18" t="s">
        <v>113</v>
      </c>
      <c r="C192" s="18" t="s">
        <v>104</v>
      </c>
      <c r="D192" s="18" t="s">
        <v>114</v>
      </c>
      <c r="E192" s="18" t="s">
        <v>77</v>
      </c>
      <c r="F192" s="19">
        <v>50000000</v>
      </c>
      <c r="G192" s="18" t="s">
        <v>67</v>
      </c>
      <c r="H192" s="18">
        <v>3</v>
      </c>
      <c r="I192" s="20">
        <v>5</v>
      </c>
      <c r="J192" s="18">
        <v>3</v>
      </c>
      <c r="K192" s="2">
        <v>17</v>
      </c>
      <c r="L192" s="20" t="str">
        <f>"Priority "&amp;Table9111213[[#This Row],[Clean Priority]]&amp;"/Postion "&amp;Table9111213[[#This Row],[Position]]</f>
        <v>Priority 3/Postion 17</v>
      </c>
      <c r="M192" s="11">
        <v>190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0D7B-54A0-4DF1-89B3-4D0207C45A5E}">
  <dimension ref="A3:M68"/>
  <sheetViews>
    <sheetView workbookViewId="0">
      <selection activeCell="C34" sqref="C34"/>
    </sheetView>
  </sheetViews>
  <sheetFormatPr defaultColWidth="7.5703125" defaultRowHeight="12.75" x14ac:dyDescent="0.2"/>
  <cols>
    <col min="1" max="1" width="9.42578125" style="32" customWidth="1"/>
    <col min="2" max="2" width="24.5703125" style="32" customWidth="1"/>
    <col min="3" max="3" width="18.42578125" style="33" customWidth="1"/>
    <col min="4" max="4" width="18.42578125" style="32" customWidth="1"/>
    <col min="5" max="5" width="17.85546875" style="32" customWidth="1"/>
    <col min="6" max="6" width="16" style="32" customWidth="1"/>
    <col min="7" max="7" width="6.42578125" style="32" customWidth="1"/>
    <col min="8" max="8" width="11.7109375" style="32" bestFit="1" customWidth="1"/>
    <col min="9" max="9" width="11.7109375" style="32" customWidth="1"/>
    <col min="10" max="10" width="7.5703125" style="34"/>
    <col min="11" max="11" width="12.7109375" style="32" customWidth="1"/>
    <col min="12" max="12" width="7.5703125" style="32"/>
    <col min="13" max="13" width="12" style="32" customWidth="1"/>
    <col min="14" max="16384" width="7.5703125" style="32"/>
  </cols>
  <sheetData>
    <row r="3" spans="1:13" x14ac:dyDescent="0.2">
      <c r="B3" s="66" t="s">
        <v>549</v>
      </c>
      <c r="C3" s="66"/>
      <c r="D3" s="66"/>
      <c r="E3" s="66"/>
      <c r="F3" s="66"/>
      <c r="G3" s="66"/>
      <c r="H3" s="66"/>
      <c r="I3" s="66"/>
      <c r="J3" s="66"/>
      <c r="K3" s="66"/>
    </row>
    <row r="4" spans="1:13" x14ac:dyDescent="0.2">
      <c r="B4" s="66" t="s">
        <v>550</v>
      </c>
      <c r="C4" s="66"/>
      <c r="D4" s="66"/>
      <c r="E4" s="66"/>
      <c r="F4" s="66"/>
      <c r="G4" s="66"/>
      <c r="H4" s="66"/>
      <c r="I4" s="66"/>
      <c r="J4" s="66"/>
      <c r="K4" s="66"/>
    </row>
    <row r="5" spans="1:13" ht="15" customHeight="1" x14ac:dyDescent="0.2">
      <c r="A5" s="34"/>
      <c r="B5" s="66" t="s">
        <v>551</v>
      </c>
      <c r="C5" s="66"/>
      <c r="D5" s="66"/>
      <c r="E5" s="66"/>
      <c r="F5" s="66"/>
      <c r="G5" s="66"/>
      <c r="H5" s="66"/>
      <c r="I5" s="66"/>
      <c r="J5" s="66"/>
      <c r="K5" s="66"/>
    </row>
    <row r="6" spans="1:13" ht="15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3" ht="15" customHeight="1" x14ac:dyDescent="0.2">
      <c r="A7" s="34"/>
      <c r="B7" s="34"/>
      <c r="C7" s="36"/>
      <c r="D7" s="34"/>
      <c r="E7" s="34"/>
      <c r="F7" s="34"/>
      <c r="G7" s="34"/>
      <c r="H7" s="34"/>
      <c r="I7" s="34"/>
      <c r="K7" s="37"/>
    </row>
    <row r="8" spans="1:13" ht="15" customHeight="1" x14ac:dyDescent="0.2">
      <c r="A8" s="34"/>
      <c r="B8" s="34"/>
      <c r="C8" s="36"/>
      <c r="D8" s="34"/>
      <c r="E8" s="34"/>
      <c r="F8" s="34"/>
      <c r="G8" s="34"/>
      <c r="H8" s="34"/>
      <c r="I8" s="34"/>
      <c r="K8" s="37"/>
    </row>
    <row r="9" spans="1:13" ht="38.25" x14ac:dyDescent="0.2">
      <c r="A9" s="38" t="s">
        <v>552</v>
      </c>
      <c r="B9" s="38" t="s">
        <v>553</v>
      </c>
      <c r="C9" s="39" t="s">
        <v>554</v>
      </c>
      <c r="D9" s="38" t="s">
        <v>555</v>
      </c>
      <c r="E9" s="38" t="s">
        <v>556</v>
      </c>
      <c r="F9" s="38" t="s">
        <v>557</v>
      </c>
      <c r="G9" s="38" t="s">
        <v>558</v>
      </c>
      <c r="H9" s="38" t="s">
        <v>559</v>
      </c>
      <c r="I9" s="40" t="s">
        <v>560</v>
      </c>
      <c r="J9" s="38" t="s">
        <v>561</v>
      </c>
      <c r="K9" s="41" t="s">
        <v>562</v>
      </c>
      <c r="M9" s="42" t="s">
        <v>563</v>
      </c>
    </row>
    <row r="10" spans="1:13" x14ac:dyDescent="0.2">
      <c r="A10" s="43">
        <v>21629</v>
      </c>
      <c r="B10" s="43" t="s">
        <v>537</v>
      </c>
      <c r="C10" s="44">
        <v>10100000</v>
      </c>
      <c r="D10" s="43" t="s">
        <v>564</v>
      </c>
      <c r="E10" s="43" t="s">
        <v>565</v>
      </c>
      <c r="F10" s="43" t="s">
        <v>274</v>
      </c>
      <c r="G10" s="43">
        <v>100</v>
      </c>
      <c r="H10" s="43">
        <v>74</v>
      </c>
      <c r="I10" s="45">
        <v>74</v>
      </c>
      <c r="J10" s="43" t="s">
        <v>2</v>
      </c>
      <c r="K10" s="46">
        <v>44483</v>
      </c>
      <c r="M10" s="47" t="s">
        <v>566</v>
      </c>
    </row>
    <row r="11" spans="1:13" x14ac:dyDescent="0.2">
      <c r="A11" s="43">
        <v>21619</v>
      </c>
      <c r="B11" s="43" t="s">
        <v>532</v>
      </c>
      <c r="C11" s="44">
        <v>20000000</v>
      </c>
      <c r="D11" s="43" t="s">
        <v>564</v>
      </c>
      <c r="E11" s="43" t="s">
        <v>565</v>
      </c>
      <c r="F11" s="43" t="s">
        <v>193</v>
      </c>
      <c r="G11" s="43">
        <v>156</v>
      </c>
      <c r="H11" s="43">
        <v>70</v>
      </c>
      <c r="I11" s="45">
        <v>70</v>
      </c>
      <c r="J11" s="43" t="s">
        <v>2</v>
      </c>
      <c r="K11" s="46">
        <v>44399</v>
      </c>
      <c r="M11" s="47" t="s">
        <v>567</v>
      </c>
    </row>
    <row r="12" spans="1:13" x14ac:dyDescent="0.2">
      <c r="A12" s="43">
        <v>22603</v>
      </c>
      <c r="B12" s="43" t="s">
        <v>538</v>
      </c>
      <c r="C12" s="44">
        <v>15800000</v>
      </c>
      <c r="D12" s="43" t="s">
        <v>564</v>
      </c>
      <c r="E12" s="43" t="s">
        <v>565</v>
      </c>
      <c r="F12" s="43" t="s">
        <v>48</v>
      </c>
      <c r="G12" s="43">
        <v>124</v>
      </c>
      <c r="H12" s="43">
        <v>70</v>
      </c>
      <c r="I12" s="45">
        <v>70</v>
      </c>
      <c r="J12" s="43" t="s">
        <v>2</v>
      </c>
      <c r="K12" s="46">
        <v>44483</v>
      </c>
      <c r="M12" s="47" t="s">
        <v>567</v>
      </c>
    </row>
    <row r="13" spans="1:13" x14ac:dyDescent="0.2">
      <c r="A13" s="43">
        <v>22604</v>
      </c>
      <c r="B13" s="43" t="s">
        <v>546</v>
      </c>
      <c r="C13" s="44">
        <v>6500000</v>
      </c>
      <c r="D13" s="43" t="s">
        <v>564</v>
      </c>
      <c r="E13" s="43" t="s">
        <v>565</v>
      </c>
      <c r="F13" s="43" t="s">
        <v>481</v>
      </c>
      <c r="G13" s="43">
        <v>53</v>
      </c>
      <c r="H13" s="43">
        <v>66</v>
      </c>
      <c r="I13" s="45">
        <v>66</v>
      </c>
      <c r="J13" s="43" t="s">
        <v>2</v>
      </c>
      <c r="K13" s="46">
        <v>44483</v>
      </c>
      <c r="M13" s="47" t="s">
        <v>567</v>
      </c>
    </row>
    <row r="14" spans="1:13" x14ac:dyDescent="0.2">
      <c r="A14" s="43">
        <v>22601</v>
      </c>
      <c r="B14" s="43" t="s">
        <v>539</v>
      </c>
      <c r="C14" s="44">
        <v>35000000</v>
      </c>
      <c r="D14" s="43" t="s">
        <v>564</v>
      </c>
      <c r="E14" s="43" t="s">
        <v>568</v>
      </c>
      <c r="F14" s="43" t="s">
        <v>569</v>
      </c>
      <c r="G14" s="43">
        <v>250</v>
      </c>
      <c r="H14" s="43">
        <v>63</v>
      </c>
      <c r="I14" s="45">
        <v>63</v>
      </c>
      <c r="J14" s="43" t="s">
        <v>2</v>
      </c>
      <c r="K14" s="46">
        <v>44483</v>
      </c>
      <c r="M14" s="47" t="s">
        <v>567</v>
      </c>
    </row>
    <row r="15" spans="1:13" x14ac:dyDescent="0.2">
      <c r="A15" s="43">
        <v>21609</v>
      </c>
      <c r="B15" s="43" t="s">
        <v>570</v>
      </c>
      <c r="C15" s="44">
        <v>40000000</v>
      </c>
      <c r="D15" s="43" t="s">
        <v>564</v>
      </c>
      <c r="E15" s="43" t="s">
        <v>568</v>
      </c>
      <c r="F15" s="43" t="s">
        <v>281</v>
      </c>
      <c r="G15" s="43">
        <v>220</v>
      </c>
      <c r="H15" s="43">
        <v>60</v>
      </c>
      <c r="I15" s="45">
        <v>63</v>
      </c>
      <c r="J15" s="43" t="s">
        <v>3</v>
      </c>
      <c r="K15" s="46">
        <v>44238</v>
      </c>
      <c r="M15" s="47" t="s">
        <v>567</v>
      </c>
    </row>
    <row r="16" spans="1:13" x14ac:dyDescent="0.2">
      <c r="A16" s="43"/>
      <c r="B16" s="43"/>
      <c r="C16" s="44"/>
      <c r="D16" s="43"/>
      <c r="E16" s="43"/>
      <c r="F16" s="43"/>
      <c r="G16" s="43"/>
      <c r="H16" s="43"/>
      <c r="I16" s="45"/>
      <c r="J16" s="43"/>
      <c r="K16" s="46"/>
      <c r="M16" s="47"/>
    </row>
    <row r="17" spans="1:13" ht="13.15" customHeight="1" x14ac:dyDescent="0.2">
      <c r="A17" s="43">
        <v>21621</v>
      </c>
      <c r="B17" s="43" t="s">
        <v>529</v>
      </c>
      <c r="C17" s="44">
        <v>26100000</v>
      </c>
      <c r="D17" s="43" t="s">
        <v>564</v>
      </c>
      <c r="E17" s="43" t="s">
        <v>568</v>
      </c>
      <c r="F17" s="43" t="s">
        <v>48</v>
      </c>
      <c r="G17" s="43">
        <v>240</v>
      </c>
      <c r="H17" s="43">
        <v>61</v>
      </c>
      <c r="I17" s="45">
        <v>82</v>
      </c>
      <c r="J17" s="43">
        <v>2</v>
      </c>
      <c r="K17" s="46">
        <v>44441</v>
      </c>
      <c r="M17" s="47" t="s">
        <v>567</v>
      </c>
    </row>
    <row r="18" spans="1:13" x14ac:dyDescent="0.2">
      <c r="A18" s="43">
        <v>21622</v>
      </c>
      <c r="B18" s="43" t="s">
        <v>528</v>
      </c>
      <c r="C18" s="44">
        <v>25600000</v>
      </c>
      <c r="D18" s="43" t="s">
        <v>564</v>
      </c>
      <c r="E18" s="43" t="s">
        <v>568</v>
      </c>
      <c r="F18" s="43" t="s">
        <v>48</v>
      </c>
      <c r="G18" s="43">
        <v>240</v>
      </c>
      <c r="H18" s="43">
        <v>61</v>
      </c>
      <c r="I18" s="45">
        <v>81</v>
      </c>
      <c r="J18" s="43">
        <v>2</v>
      </c>
      <c r="K18" s="46">
        <v>44441</v>
      </c>
      <c r="M18" s="47" t="s">
        <v>566</v>
      </c>
    </row>
    <row r="19" spans="1:13" x14ac:dyDescent="0.2">
      <c r="A19" s="43">
        <v>22600</v>
      </c>
      <c r="B19" s="47" t="s">
        <v>547</v>
      </c>
      <c r="C19" s="44">
        <v>40000000</v>
      </c>
      <c r="D19" s="43" t="s">
        <v>564</v>
      </c>
      <c r="E19" s="43" t="s">
        <v>568</v>
      </c>
      <c r="F19" s="43" t="s">
        <v>483</v>
      </c>
      <c r="G19" s="43">
        <v>276</v>
      </c>
      <c r="H19" s="43">
        <v>63</v>
      </c>
      <c r="I19" s="45">
        <v>75</v>
      </c>
      <c r="J19" s="43">
        <v>2</v>
      </c>
      <c r="K19" s="46">
        <v>44483</v>
      </c>
      <c r="M19" s="47" t="s">
        <v>566</v>
      </c>
    </row>
    <row r="20" spans="1:13" x14ac:dyDescent="0.2">
      <c r="A20" s="43">
        <v>21618</v>
      </c>
      <c r="B20" s="43" t="s">
        <v>571</v>
      </c>
      <c r="C20" s="44">
        <v>36000000</v>
      </c>
      <c r="D20" s="43" t="s">
        <v>564</v>
      </c>
      <c r="E20" s="43" t="s">
        <v>565</v>
      </c>
      <c r="F20" s="43" t="s">
        <v>58</v>
      </c>
      <c r="G20" s="43">
        <v>280</v>
      </c>
      <c r="H20" s="43">
        <v>69</v>
      </c>
      <c r="I20" s="45">
        <v>71</v>
      </c>
      <c r="J20" s="43">
        <v>2</v>
      </c>
      <c r="K20" s="46">
        <v>44294</v>
      </c>
      <c r="M20" s="47" t="s">
        <v>566</v>
      </c>
    </row>
    <row r="21" spans="1:13" x14ac:dyDescent="0.2">
      <c r="A21" s="43">
        <v>21625</v>
      </c>
      <c r="B21" s="43" t="s">
        <v>544</v>
      </c>
      <c r="C21" s="44">
        <v>28000000</v>
      </c>
      <c r="D21" s="43" t="s">
        <v>564</v>
      </c>
      <c r="E21" s="43" t="s">
        <v>565</v>
      </c>
      <c r="F21" s="43" t="s">
        <v>185</v>
      </c>
      <c r="G21" s="43">
        <v>250</v>
      </c>
      <c r="H21" s="43">
        <v>69</v>
      </c>
      <c r="I21" s="45">
        <v>71</v>
      </c>
      <c r="J21" s="43">
        <v>2</v>
      </c>
      <c r="K21" s="46">
        <v>44441</v>
      </c>
      <c r="M21" s="47" t="s">
        <v>566</v>
      </c>
    </row>
    <row r="22" spans="1:13" x14ac:dyDescent="0.2">
      <c r="A22" s="43">
        <v>21626</v>
      </c>
      <c r="B22" s="43" t="s">
        <v>543</v>
      </c>
      <c r="C22" s="44">
        <v>31000000</v>
      </c>
      <c r="D22" s="43" t="s">
        <v>564</v>
      </c>
      <c r="E22" s="43" t="s">
        <v>565</v>
      </c>
      <c r="F22" s="43" t="s">
        <v>185</v>
      </c>
      <c r="G22" s="43">
        <v>264</v>
      </c>
      <c r="H22" s="43">
        <v>69</v>
      </c>
      <c r="I22" s="45">
        <v>71</v>
      </c>
      <c r="J22" s="43">
        <v>2</v>
      </c>
      <c r="K22" s="46">
        <v>44441</v>
      </c>
      <c r="M22" s="47" t="s">
        <v>566</v>
      </c>
    </row>
    <row r="23" spans="1:13" x14ac:dyDescent="0.2">
      <c r="A23" s="43">
        <v>21624</v>
      </c>
      <c r="B23" s="43" t="s">
        <v>548</v>
      </c>
      <c r="C23" s="44">
        <v>33000000</v>
      </c>
      <c r="D23" s="43" t="s">
        <v>564</v>
      </c>
      <c r="E23" s="43" t="s">
        <v>565</v>
      </c>
      <c r="F23" s="43" t="s">
        <v>58</v>
      </c>
      <c r="G23" s="43">
        <v>280</v>
      </c>
      <c r="H23" s="43">
        <v>69</v>
      </c>
      <c r="I23" s="45">
        <v>71</v>
      </c>
      <c r="J23" s="43">
        <v>2</v>
      </c>
      <c r="K23" s="46">
        <v>44441</v>
      </c>
      <c r="M23" s="47" t="s">
        <v>566</v>
      </c>
    </row>
    <row r="24" spans="1:13" x14ac:dyDescent="0.2">
      <c r="A24" s="43">
        <v>21620</v>
      </c>
      <c r="B24" s="43" t="s">
        <v>533</v>
      </c>
      <c r="C24" s="44">
        <v>15000000</v>
      </c>
      <c r="D24" s="43" t="s">
        <v>564</v>
      </c>
      <c r="E24" s="43" t="s">
        <v>565</v>
      </c>
      <c r="F24" s="43" t="s">
        <v>53</v>
      </c>
      <c r="G24" s="43">
        <v>172</v>
      </c>
      <c r="H24" s="43">
        <v>67</v>
      </c>
      <c r="I24" s="45">
        <v>69</v>
      </c>
      <c r="J24" s="43">
        <v>2</v>
      </c>
      <c r="K24" s="46">
        <v>44399</v>
      </c>
      <c r="M24" s="47" t="s">
        <v>566</v>
      </c>
    </row>
    <row r="25" spans="1:13" x14ac:dyDescent="0.2">
      <c r="A25" s="43">
        <v>21630</v>
      </c>
      <c r="B25" s="48" t="s">
        <v>545</v>
      </c>
      <c r="C25" s="44">
        <v>26000000</v>
      </c>
      <c r="D25" s="43" t="s">
        <v>564</v>
      </c>
      <c r="E25" s="43" t="s">
        <v>568</v>
      </c>
      <c r="F25" s="43" t="s">
        <v>445</v>
      </c>
      <c r="G25" s="43">
        <v>240</v>
      </c>
      <c r="H25" s="43">
        <v>60</v>
      </c>
      <c r="I25" s="45">
        <v>66</v>
      </c>
      <c r="J25" s="43">
        <v>2</v>
      </c>
      <c r="K25" s="46">
        <v>44483</v>
      </c>
      <c r="M25" s="47" t="s">
        <v>567</v>
      </c>
    </row>
    <row r="26" spans="1:13" x14ac:dyDescent="0.2">
      <c r="A26" s="43">
        <v>21611</v>
      </c>
      <c r="B26" s="43" t="s">
        <v>572</v>
      </c>
      <c r="C26" s="49">
        <v>16730000</v>
      </c>
      <c r="D26" s="43" t="s">
        <v>564</v>
      </c>
      <c r="E26" s="43" t="s">
        <v>568</v>
      </c>
      <c r="F26" s="43" t="s">
        <v>230</v>
      </c>
      <c r="G26" s="43">
        <v>152</v>
      </c>
      <c r="H26" s="43">
        <v>53</v>
      </c>
      <c r="I26" s="45">
        <v>65</v>
      </c>
      <c r="J26" s="43">
        <v>2</v>
      </c>
      <c r="K26" s="46">
        <v>44238</v>
      </c>
      <c r="M26" s="47" t="s">
        <v>566</v>
      </c>
    </row>
    <row r="27" spans="1:13" x14ac:dyDescent="0.2">
      <c r="A27" s="43">
        <v>21608</v>
      </c>
      <c r="B27" s="43" t="s">
        <v>573</v>
      </c>
      <c r="C27" s="44">
        <v>40000000</v>
      </c>
      <c r="D27" s="43" t="s">
        <v>564</v>
      </c>
      <c r="E27" s="43" t="s">
        <v>568</v>
      </c>
      <c r="F27" s="43" t="s">
        <v>58</v>
      </c>
      <c r="G27" s="43">
        <v>174</v>
      </c>
      <c r="H27" s="43">
        <v>59</v>
      </c>
      <c r="I27" s="45">
        <v>63</v>
      </c>
      <c r="J27" s="43">
        <v>2</v>
      </c>
      <c r="K27" s="46">
        <v>44238</v>
      </c>
      <c r="M27" s="47" t="s">
        <v>567</v>
      </c>
    </row>
    <row r="28" spans="1:13" x14ac:dyDescent="0.2">
      <c r="A28" s="43">
        <v>21612</v>
      </c>
      <c r="B28" s="43" t="s">
        <v>574</v>
      </c>
      <c r="C28" s="49">
        <v>13730000</v>
      </c>
      <c r="D28" s="43" t="s">
        <v>564</v>
      </c>
      <c r="E28" s="43" t="s">
        <v>568</v>
      </c>
      <c r="F28" s="43" t="s">
        <v>232</v>
      </c>
      <c r="G28" s="43">
        <v>156</v>
      </c>
      <c r="H28" s="43">
        <v>57</v>
      </c>
      <c r="I28" s="45">
        <v>62</v>
      </c>
      <c r="J28" s="43">
        <v>2</v>
      </c>
      <c r="K28" s="46">
        <v>44238</v>
      </c>
      <c r="M28" s="47" t="s">
        <v>566</v>
      </c>
    </row>
    <row r="29" spans="1:13" x14ac:dyDescent="0.2">
      <c r="A29" s="43">
        <v>21628</v>
      </c>
      <c r="B29" s="48" t="s">
        <v>575</v>
      </c>
      <c r="C29" s="44">
        <v>30000000</v>
      </c>
      <c r="D29" s="43" t="s">
        <v>564</v>
      </c>
      <c r="E29" s="43" t="s">
        <v>568</v>
      </c>
      <c r="F29" s="43" t="s">
        <v>475</v>
      </c>
      <c r="G29" s="43">
        <v>226</v>
      </c>
      <c r="H29" s="43">
        <v>60</v>
      </c>
      <c r="I29" s="45">
        <v>60</v>
      </c>
      <c r="J29" s="43">
        <v>2</v>
      </c>
      <c r="K29" s="46">
        <v>44483</v>
      </c>
      <c r="M29" s="47" t="s">
        <v>567</v>
      </c>
    </row>
    <row r="30" spans="1:13" x14ac:dyDescent="0.2">
      <c r="A30" s="43">
        <v>21615</v>
      </c>
      <c r="B30" s="43" t="s">
        <v>576</v>
      </c>
      <c r="C30" s="44">
        <v>45000000</v>
      </c>
      <c r="D30" s="43" t="s">
        <v>564</v>
      </c>
      <c r="E30" s="43" t="s">
        <v>568</v>
      </c>
      <c r="F30" s="43" t="s">
        <v>58</v>
      </c>
      <c r="G30" s="43">
        <v>300</v>
      </c>
      <c r="H30" s="43">
        <v>50</v>
      </c>
      <c r="I30" s="45">
        <v>50</v>
      </c>
      <c r="J30" s="43">
        <v>2</v>
      </c>
      <c r="K30" s="46">
        <v>43972</v>
      </c>
      <c r="M30" s="47" t="s">
        <v>567</v>
      </c>
    </row>
    <row r="31" spans="1:13" x14ac:dyDescent="0.2">
      <c r="A31" s="43"/>
      <c r="B31" s="43"/>
      <c r="C31" s="44"/>
      <c r="D31" s="43"/>
      <c r="E31" s="43"/>
      <c r="F31" s="43"/>
      <c r="G31" s="43"/>
      <c r="H31" s="43"/>
      <c r="I31" s="45"/>
      <c r="J31" s="43"/>
      <c r="K31" s="46"/>
      <c r="M31" s="47"/>
    </row>
    <row r="32" spans="1:13" x14ac:dyDescent="0.2">
      <c r="A32" s="43">
        <v>21623</v>
      </c>
      <c r="B32" s="43" t="s">
        <v>530</v>
      </c>
      <c r="C32" s="44">
        <v>50000000</v>
      </c>
      <c r="D32" s="43" t="s">
        <v>564</v>
      </c>
      <c r="E32" s="43" t="s">
        <v>568</v>
      </c>
      <c r="F32" s="43" t="s">
        <v>58</v>
      </c>
      <c r="G32" s="43">
        <v>263</v>
      </c>
      <c r="H32" s="43">
        <v>56</v>
      </c>
      <c r="I32" s="45">
        <v>56</v>
      </c>
      <c r="J32" s="43">
        <v>3</v>
      </c>
      <c r="K32" s="46">
        <v>44441</v>
      </c>
      <c r="M32" s="47" t="s">
        <v>567</v>
      </c>
    </row>
    <row r="33" spans="1:11" x14ac:dyDescent="0.2">
      <c r="A33" s="34"/>
      <c r="B33" s="34"/>
      <c r="C33" s="50"/>
      <c r="D33" s="34"/>
      <c r="E33" s="34"/>
      <c r="F33" s="34"/>
      <c r="G33" s="34"/>
      <c r="H33" s="34"/>
      <c r="I33" s="34"/>
      <c r="K33" s="37"/>
    </row>
    <row r="34" spans="1:11" x14ac:dyDescent="0.2">
      <c r="A34" s="35" t="s">
        <v>577</v>
      </c>
      <c r="B34" s="35"/>
      <c r="C34" s="51">
        <f>SUM(C10:C32)</f>
        <v>583560000</v>
      </c>
      <c r="D34" s="35"/>
      <c r="E34" s="35"/>
      <c r="F34" s="52"/>
      <c r="G34" s="53"/>
      <c r="H34" s="54"/>
      <c r="I34" s="54"/>
      <c r="K34" s="34"/>
    </row>
    <row r="35" spans="1:11" x14ac:dyDescent="0.2">
      <c r="A35" s="55"/>
      <c r="B35" s="55"/>
      <c r="F35" s="56"/>
      <c r="G35" s="34"/>
      <c r="K35" s="34"/>
    </row>
    <row r="36" spans="1:11" ht="13.5" x14ac:dyDescent="0.25">
      <c r="A36" s="32" t="s">
        <v>578</v>
      </c>
      <c r="C36" s="32"/>
      <c r="F36" s="56"/>
      <c r="G36" s="34"/>
      <c r="J36" s="57"/>
      <c r="K36" s="58"/>
    </row>
    <row r="37" spans="1:11" x14ac:dyDescent="0.2">
      <c r="A37" s="32" t="s">
        <v>579</v>
      </c>
    </row>
    <row r="41" spans="1:11" x14ac:dyDescent="0.2">
      <c r="K41" s="34"/>
    </row>
    <row r="43" spans="1:11" x14ac:dyDescent="0.2">
      <c r="F43" s="59"/>
    </row>
    <row r="45" spans="1:11" s="34" customFormat="1" x14ac:dyDescent="0.2">
      <c r="A45" s="32"/>
      <c r="B45" s="32"/>
      <c r="C45" s="33"/>
      <c r="D45" s="32"/>
      <c r="E45" s="32"/>
      <c r="F45" s="32"/>
      <c r="G45" s="32"/>
      <c r="H45" s="32"/>
      <c r="I45" s="32"/>
    </row>
    <row r="46" spans="1:11" s="34" customFormat="1" x14ac:dyDescent="0.2">
      <c r="A46" s="32"/>
      <c r="B46" s="32"/>
      <c r="C46" s="33"/>
      <c r="D46" s="32"/>
      <c r="E46" s="32"/>
      <c r="F46" s="32"/>
      <c r="G46" s="32"/>
      <c r="H46" s="32"/>
      <c r="I46" s="32"/>
      <c r="K46" s="32"/>
    </row>
    <row r="47" spans="1:11" s="58" customFormat="1" ht="13.5" x14ac:dyDescent="0.25">
      <c r="A47" s="32"/>
      <c r="B47" s="32"/>
      <c r="C47" s="33"/>
      <c r="D47" s="32"/>
      <c r="E47" s="32"/>
      <c r="F47" s="32"/>
      <c r="G47" s="32"/>
      <c r="H47" s="32"/>
      <c r="I47" s="32"/>
      <c r="J47" s="34"/>
      <c r="K47" s="32"/>
    </row>
    <row r="48" spans="1:11" s="58" customFormat="1" ht="13.5" x14ac:dyDescent="0.25">
      <c r="A48" s="32"/>
      <c r="B48" s="32"/>
      <c r="C48" s="33"/>
      <c r="D48" s="32"/>
      <c r="E48" s="32"/>
      <c r="F48" s="32"/>
      <c r="G48" s="32"/>
      <c r="H48" s="32"/>
      <c r="I48" s="32"/>
      <c r="J48" s="34"/>
      <c r="K48" s="32"/>
    </row>
    <row r="50" spans="1:11" x14ac:dyDescent="0.2">
      <c r="K50" s="34"/>
    </row>
    <row r="52" spans="1:11" x14ac:dyDescent="0.2">
      <c r="K52" s="34"/>
    </row>
    <row r="53" spans="1:11" s="34" customFormat="1" x14ac:dyDescent="0.2">
      <c r="A53" s="32"/>
      <c r="B53" s="32"/>
      <c r="C53" s="33"/>
      <c r="D53" s="32"/>
      <c r="E53" s="32"/>
      <c r="F53" s="32"/>
      <c r="G53" s="32"/>
      <c r="H53" s="32"/>
      <c r="I53" s="32"/>
    </row>
    <row r="55" spans="1:11" x14ac:dyDescent="0.2">
      <c r="K55" s="34"/>
    </row>
    <row r="56" spans="1:11" x14ac:dyDescent="0.2">
      <c r="K56" s="34"/>
    </row>
    <row r="57" spans="1:11" s="34" customFormat="1" x14ac:dyDescent="0.2">
      <c r="A57" s="32"/>
      <c r="B57" s="32"/>
      <c r="C57" s="33"/>
      <c r="D57" s="32"/>
      <c r="E57" s="32"/>
      <c r="F57" s="32"/>
      <c r="G57" s="32"/>
      <c r="H57" s="32"/>
      <c r="I57" s="32"/>
      <c r="K57" s="32"/>
    </row>
    <row r="62" spans="1:11" s="34" customFormat="1" x14ac:dyDescent="0.2">
      <c r="A62" s="32"/>
      <c r="B62" s="32"/>
      <c r="C62" s="33"/>
      <c r="D62" s="32"/>
      <c r="E62" s="32"/>
      <c r="F62" s="32"/>
      <c r="G62" s="32"/>
      <c r="H62" s="32"/>
      <c r="I62" s="32"/>
      <c r="K62" s="32"/>
    </row>
    <row r="64" spans="1:11" s="34" customFormat="1" x14ac:dyDescent="0.2">
      <c r="A64" s="32"/>
      <c r="B64" s="32"/>
      <c r="C64" s="33"/>
      <c r="D64" s="32"/>
      <c r="E64" s="32"/>
      <c r="F64" s="32"/>
      <c r="G64" s="32"/>
      <c r="H64" s="32"/>
      <c r="I64" s="32"/>
      <c r="K64" s="32"/>
    </row>
    <row r="65" spans="1:11" s="34" customFormat="1" x14ac:dyDescent="0.2">
      <c r="A65" s="32"/>
      <c r="B65" s="32"/>
      <c r="C65" s="33"/>
      <c r="D65" s="32"/>
      <c r="E65" s="32"/>
      <c r="F65" s="32"/>
      <c r="G65" s="32"/>
      <c r="H65" s="32"/>
      <c r="I65" s="32"/>
      <c r="K65" s="32"/>
    </row>
    <row r="67" spans="1:11" s="34" customFormat="1" x14ac:dyDescent="0.2">
      <c r="A67" s="32"/>
      <c r="B67" s="32"/>
      <c r="C67" s="33"/>
      <c r="D67" s="32"/>
      <c r="E67" s="32"/>
      <c r="F67" s="32"/>
      <c r="G67" s="32"/>
      <c r="H67" s="32"/>
      <c r="I67" s="32"/>
      <c r="K67" s="32"/>
    </row>
    <row r="68" spans="1:11" s="34" customFormat="1" x14ac:dyDescent="0.2">
      <c r="A68" s="32"/>
      <c r="B68" s="32"/>
      <c r="C68" s="33"/>
      <c r="D68" s="32"/>
      <c r="E68" s="32"/>
      <c r="F68" s="32"/>
      <c r="G68" s="32"/>
      <c r="H68" s="32"/>
      <c r="I68" s="32"/>
      <c r="K68" s="32"/>
    </row>
  </sheetData>
  <mergeCells count="3">
    <mergeCell ref="B3:K3"/>
    <mergeCell ref="B4:K4"/>
    <mergeCell ref="B5:K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A671-7897-4E60-853F-08B88466B9D8}">
  <dimension ref="A1:M194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776</v>
      </c>
    </row>
    <row r="2" spans="1:13" x14ac:dyDescent="0.25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5" t="s">
        <v>0</v>
      </c>
      <c r="I2" s="16" t="s">
        <v>12</v>
      </c>
      <c r="J2" s="15" t="s">
        <v>4</v>
      </c>
      <c r="K2" s="15" t="s">
        <v>1</v>
      </c>
      <c r="L2" s="16" t="s">
        <v>527</v>
      </c>
      <c r="M2" s="16" t="s">
        <v>526</v>
      </c>
    </row>
    <row r="3" spans="1:13" x14ac:dyDescent="0.25">
      <c r="A3" s="9">
        <v>3</v>
      </c>
      <c r="B3" s="2" t="s">
        <v>19</v>
      </c>
      <c r="C3" s="2" t="s">
        <v>14</v>
      </c>
      <c r="D3" s="2" t="s">
        <v>20</v>
      </c>
      <c r="E3" s="2" t="s">
        <v>21</v>
      </c>
      <c r="F3" s="4">
        <v>20400000</v>
      </c>
      <c r="G3" s="2" t="s">
        <v>17</v>
      </c>
      <c r="H3" s="2" t="s">
        <v>22</v>
      </c>
      <c r="I3" s="11">
        <v>4</v>
      </c>
      <c r="J3" s="21">
        <v>1</v>
      </c>
      <c r="K3" s="21">
        <v>1</v>
      </c>
      <c r="L3" s="22" t="str">
        <f>"Priority "&amp;Table911121314[[#This Row],[Clean Priority]]&amp;"/Postion "&amp;Table911121314[[#This Row],[Position]]</f>
        <v>Priority 1/Postion 1</v>
      </c>
      <c r="M3" s="22">
        <v>1</v>
      </c>
    </row>
    <row r="4" spans="1:13" x14ac:dyDescent="0.25">
      <c r="A4" s="9">
        <v>4</v>
      </c>
      <c r="B4" s="2" t="s">
        <v>125</v>
      </c>
      <c r="C4" s="2" t="s">
        <v>104</v>
      </c>
      <c r="D4" s="2" t="s">
        <v>126</v>
      </c>
      <c r="E4" s="2" t="s">
        <v>77</v>
      </c>
      <c r="F4" s="5">
        <v>30000000</v>
      </c>
      <c r="G4" s="2" t="s">
        <v>67</v>
      </c>
      <c r="H4" s="2" t="s">
        <v>18</v>
      </c>
      <c r="I4" s="11">
        <v>5</v>
      </c>
      <c r="J4" s="2">
        <v>1</v>
      </c>
      <c r="K4" s="2">
        <v>2</v>
      </c>
      <c r="L4" s="11" t="str">
        <f>"Priority "&amp;Table911121314[[#This Row],[Clean Priority]]&amp;"/Postion "&amp;Table911121314[[#This Row],[Position]]</f>
        <v>Priority 1/Postion 2</v>
      </c>
      <c r="M4" s="11">
        <v>2</v>
      </c>
    </row>
    <row r="5" spans="1:13" x14ac:dyDescent="0.25">
      <c r="A5" s="9">
        <v>5</v>
      </c>
      <c r="B5" s="2" t="s">
        <v>60</v>
      </c>
      <c r="C5" s="2" t="s">
        <v>14</v>
      </c>
      <c r="D5" s="2" t="s">
        <v>61</v>
      </c>
      <c r="E5" s="2" t="s">
        <v>62</v>
      </c>
      <c r="F5" s="5">
        <v>50000000</v>
      </c>
      <c r="G5" s="2" t="s">
        <v>17</v>
      </c>
      <c r="H5" s="2" t="s">
        <v>22</v>
      </c>
      <c r="I5" s="11">
        <v>4</v>
      </c>
      <c r="J5" s="2">
        <v>1</v>
      </c>
      <c r="K5" s="2">
        <v>3</v>
      </c>
      <c r="L5" s="11" t="str">
        <f>"Priority "&amp;Table911121314[[#This Row],[Clean Priority]]&amp;"/Postion "&amp;Table911121314[[#This Row],[Position]]</f>
        <v>Priority 1/Postion 3</v>
      </c>
      <c r="M5" s="11">
        <v>3</v>
      </c>
    </row>
    <row r="6" spans="1:13" x14ac:dyDescent="0.25">
      <c r="A6" s="9">
        <v>7</v>
      </c>
      <c r="B6" s="2" t="s">
        <v>26</v>
      </c>
      <c r="C6" s="2" t="s">
        <v>14</v>
      </c>
      <c r="D6" s="2" t="s">
        <v>27</v>
      </c>
      <c r="E6" s="2" t="s">
        <v>28</v>
      </c>
      <c r="F6" s="5">
        <v>36000000</v>
      </c>
      <c r="G6" s="2" t="s">
        <v>17</v>
      </c>
      <c r="H6" s="2" t="s">
        <v>18</v>
      </c>
      <c r="I6" s="11">
        <v>4</v>
      </c>
      <c r="J6" s="2">
        <v>1</v>
      </c>
      <c r="K6" s="2">
        <v>4</v>
      </c>
      <c r="L6" s="11" t="str">
        <f>"Priority "&amp;Table911121314[[#This Row],[Clean Priority]]&amp;"/Postion "&amp;Table911121314[[#This Row],[Position]]</f>
        <v>Priority 1/Postion 4</v>
      </c>
      <c r="M6" s="11">
        <v>4</v>
      </c>
    </row>
    <row r="7" spans="1:13" x14ac:dyDescent="0.25">
      <c r="A7" s="10">
        <v>8</v>
      </c>
      <c r="B7" s="7" t="s">
        <v>273</v>
      </c>
      <c r="C7" s="7" t="s">
        <v>46</v>
      </c>
      <c r="D7" s="7" t="s">
        <v>537</v>
      </c>
      <c r="E7" s="7" t="s">
        <v>274</v>
      </c>
      <c r="F7" s="8">
        <v>10100000</v>
      </c>
      <c r="G7" s="7" t="s">
        <v>275</v>
      </c>
      <c r="H7" s="7" t="s">
        <v>18</v>
      </c>
      <c r="I7" s="12">
        <v>4</v>
      </c>
      <c r="J7" s="7">
        <v>1</v>
      </c>
      <c r="K7" s="7">
        <v>5</v>
      </c>
      <c r="L7" s="12" t="str">
        <f>"Priority "&amp;Table911121314[[#This Row],[Clean Priority]]&amp;"/Postion "&amp;Table911121314[[#This Row],[Position]]</f>
        <v>Priority 1/Postion 5</v>
      </c>
      <c r="M7" s="12">
        <v>5</v>
      </c>
    </row>
    <row r="8" spans="1:13" x14ac:dyDescent="0.25">
      <c r="A8" s="9">
        <v>9</v>
      </c>
      <c r="B8" s="2" t="s">
        <v>337</v>
      </c>
      <c r="C8" s="2" t="s">
        <v>14</v>
      </c>
      <c r="D8" s="2" t="s">
        <v>338</v>
      </c>
      <c r="E8" s="2" t="s">
        <v>16</v>
      </c>
      <c r="F8" s="5">
        <v>33000000</v>
      </c>
      <c r="G8" s="2" t="s">
        <v>17</v>
      </c>
      <c r="H8" s="2" t="s">
        <v>54</v>
      </c>
      <c r="I8" s="11">
        <v>4</v>
      </c>
      <c r="J8" s="2">
        <v>1</v>
      </c>
      <c r="K8" s="2">
        <v>6</v>
      </c>
      <c r="L8" s="11" t="str">
        <f>"Priority "&amp;Table911121314[[#This Row],[Clean Priority]]&amp;"/Postion "&amp;Table911121314[[#This Row],[Position]]</f>
        <v>Priority 1/Postion 6</v>
      </c>
      <c r="M8" s="11">
        <v>6</v>
      </c>
    </row>
    <row r="9" spans="1:13" x14ac:dyDescent="0.25">
      <c r="A9" s="9">
        <v>10</v>
      </c>
      <c r="B9" s="2" t="s">
        <v>323</v>
      </c>
      <c r="C9" s="2" t="s">
        <v>72</v>
      </c>
      <c r="D9" s="2" t="s">
        <v>324</v>
      </c>
      <c r="E9" s="2" t="s">
        <v>77</v>
      </c>
      <c r="F9" s="5">
        <v>18000000</v>
      </c>
      <c r="G9" s="2" t="s">
        <v>67</v>
      </c>
      <c r="H9" s="2" t="s">
        <v>54</v>
      </c>
      <c r="I9" s="11">
        <v>4</v>
      </c>
      <c r="J9" s="2">
        <v>1</v>
      </c>
      <c r="K9" s="2">
        <v>7</v>
      </c>
      <c r="L9" s="11" t="str">
        <f>"Priority "&amp;Table911121314[[#This Row],[Clean Priority]]&amp;"/Postion "&amp;Table911121314[[#This Row],[Position]]</f>
        <v>Priority 1/Postion 7</v>
      </c>
      <c r="M9" s="11">
        <v>7</v>
      </c>
    </row>
    <row r="10" spans="1:13" x14ac:dyDescent="0.25">
      <c r="A10" s="9">
        <v>11</v>
      </c>
      <c r="B10" s="2" t="s">
        <v>225</v>
      </c>
      <c r="C10" s="2" t="s">
        <v>51</v>
      </c>
      <c r="D10" s="2" t="s">
        <v>226</v>
      </c>
      <c r="E10" s="2" t="s">
        <v>53</v>
      </c>
      <c r="F10" s="5">
        <v>40000000</v>
      </c>
      <c r="G10" s="2" t="s">
        <v>17</v>
      </c>
      <c r="H10" s="2" t="s">
        <v>18</v>
      </c>
      <c r="I10" s="11">
        <v>4</v>
      </c>
      <c r="J10" s="2">
        <v>1</v>
      </c>
      <c r="K10" s="2">
        <v>8</v>
      </c>
      <c r="L10" s="11" t="str">
        <f>"Priority "&amp;Table911121314[[#This Row],[Clean Priority]]&amp;"/Postion "&amp;Table911121314[[#This Row],[Position]]</f>
        <v>Priority 1/Postion 8</v>
      </c>
      <c r="M10" s="11">
        <v>8</v>
      </c>
    </row>
    <row r="11" spans="1:13" x14ac:dyDescent="0.25">
      <c r="A11" s="9">
        <v>14</v>
      </c>
      <c r="B11" s="2" t="s">
        <v>157</v>
      </c>
      <c r="C11" s="2" t="s">
        <v>158</v>
      </c>
      <c r="D11" s="2" t="s">
        <v>159</v>
      </c>
      <c r="E11" s="2" t="s">
        <v>101</v>
      </c>
      <c r="F11" s="5">
        <v>25000000</v>
      </c>
      <c r="G11" s="2" t="s">
        <v>102</v>
      </c>
      <c r="H11" s="2" t="s">
        <v>54</v>
      </c>
      <c r="I11" s="11">
        <v>5</v>
      </c>
      <c r="J11" s="2">
        <v>1</v>
      </c>
      <c r="K11" s="2">
        <v>9</v>
      </c>
      <c r="L11" s="11" t="str">
        <f>"Priority "&amp;Table911121314[[#This Row],[Clean Priority]]&amp;"/Postion "&amp;Table911121314[[#This Row],[Position]]</f>
        <v>Priority 1/Postion 9</v>
      </c>
      <c r="M11" s="11">
        <v>9</v>
      </c>
    </row>
    <row r="12" spans="1:13" x14ac:dyDescent="0.25">
      <c r="A12" s="9">
        <v>16</v>
      </c>
      <c r="B12" s="2" t="s">
        <v>400</v>
      </c>
      <c r="C12" s="2" t="s">
        <v>32</v>
      </c>
      <c r="D12" s="2" t="s">
        <v>401</v>
      </c>
      <c r="E12" s="2" t="s">
        <v>402</v>
      </c>
      <c r="F12" s="5">
        <v>42000000</v>
      </c>
      <c r="G12" s="2" t="s">
        <v>35</v>
      </c>
      <c r="H12" s="2" t="s">
        <v>54</v>
      </c>
      <c r="I12" s="11">
        <v>4</v>
      </c>
      <c r="J12" s="2">
        <v>1</v>
      </c>
      <c r="K12" s="2">
        <v>10</v>
      </c>
      <c r="L12" s="11" t="str">
        <f>"Priority "&amp;Table911121314[[#This Row],[Clean Priority]]&amp;"/Postion "&amp;Table911121314[[#This Row],[Position]]</f>
        <v>Priority 1/Postion 10</v>
      </c>
      <c r="M12" s="11">
        <v>10</v>
      </c>
    </row>
    <row r="13" spans="1:13" x14ac:dyDescent="0.25">
      <c r="A13" s="9">
        <v>19</v>
      </c>
      <c r="B13" s="2" t="s">
        <v>495</v>
      </c>
      <c r="C13" s="2" t="s">
        <v>99</v>
      </c>
      <c r="D13" s="2" t="s">
        <v>496</v>
      </c>
      <c r="E13" s="2" t="s">
        <v>176</v>
      </c>
      <c r="F13" s="5">
        <v>38000000</v>
      </c>
      <c r="G13" s="2" t="s">
        <v>102</v>
      </c>
      <c r="H13" s="2" t="s">
        <v>54</v>
      </c>
      <c r="I13" s="11">
        <v>5</v>
      </c>
      <c r="J13" s="2">
        <v>1</v>
      </c>
      <c r="K13" s="2">
        <v>11</v>
      </c>
      <c r="L13" s="11" t="str">
        <f>"Priority "&amp;Table911121314[[#This Row],[Clean Priority]]&amp;"/Postion "&amp;Table911121314[[#This Row],[Position]]</f>
        <v>Priority 1/Postion 11</v>
      </c>
      <c r="M13" s="11">
        <v>11</v>
      </c>
    </row>
    <row r="14" spans="1:13" x14ac:dyDescent="0.25">
      <c r="A14" s="9">
        <v>22</v>
      </c>
      <c r="B14" s="2" t="s">
        <v>524</v>
      </c>
      <c r="C14" s="2" t="s">
        <v>51</v>
      </c>
      <c r="D14" s="2" t="s">
        <v>525</v>
      </c>
      <c r="E14" s="2" t="s">
        <v>53</v>
      </c>
      <c r="F14" s="5">
        <v>20000000</v>
      </c>
      <c r="G14" s="2" t="s">
        <v>17</v>
      </c>
      <c r="H14" s="2" t="s">
        <v>54</v>
      </c>
      <c r="I14" s="11">
        <v>4</v>
      </c>
      <c r="J14" s="2">
        <v>1</v>
      </c>
      <c r="K14" s="2">
        <v>12</v>
      </c>
      <c r="L14" s="11" t="str">
        <f>"Priority "&amp;Table911121314[[#This Row],[Clean Priority]]&amp;"/Postion "&amp;Table911121314[[#This Row],[Position]]</f>
        <v>Priority 1/Postion 12</v>
      </c>
      <c r="M14" s="11">
        <v>12</v>
      </c>
    </row>
    <row r="15" spans="1:13" x14ac:dyDescent="0.25">
      <c r="A15" s="9">
        <v>23</v>
      </c>
      <c r="B15" s="2" t="s">
        <v>378</v>
      </c>
      <c r="C15" s="2" t="s">
        <v>32</v>
      </c>
      <c r="D15" s="2" t="s">
        <v>379</v>
      </c>
      <c r="E15" s="2" t="s">
        <v>380</v>
      </c>
      <c r="F15" s="5">
        <v>24000000</v>
      </c>
      <c r="G15" s="2" t="s">
        <v>35</v>
      </c>
      <c r="H15" s="2" t="s">
        <v>54</v>
      </c>
      <c r="I15" s="11">
        <v>4</v>
      </c>
      <c r="J15" s="2">
        <v>1</v>
      </c>
      <c r="K15" s="2">
        <v>13</v>
      </c>
      <c r="L15" s="11" t="str">
        <f>"Priority "&amp;Table911121314[[#This Row],[Clean Priority]]&amp;"/Postion "&amp;Table911121314[[#This Row],[Position]]</f>
        <v>Priority 1/Postion 13</v>
      </c>
      <c r="M15" s="11">
        <v>13</v>
      </c>
    </row>
    <row r="16" spans="1:13" x14ac:dyDescent="0.25">
      <c r="A16" s="9">
        <v>24</v>
      </c>
      <c r="B16" s="2" t="s">
        <v>500</v>
      </c>
      <c r="C16" s="2" t="s">
        <v>14</v>
      </c>
      <c r="D16" s="2" t="s">
        <v>501</v>
      </c>
      <c r="E16" s="2" t="s">
        <v>502</v>
      </c>
      <c r="F16" s="5">
        <v>25000000</v>
      </c>
      <c r="G16" s="2" t="s">
        <v>17</v>
      </c>
      <c r="H16" s="2" t="s">
        <v>22</v>
      </c>
      <c r="I16" s="11">
        <v>4</v>
      </c>
      <c r="J16" s="2">
        <v>1</v>
      </c>
      <c r="K16" s="2">
        <v>14</v>
      </c>
      <c r="L16" s="11" t="str">
        <f>"Priority "&amp;Table911121314[[#This Row],[Clean Priority]]&amp;"/Postion "&amp;Table911121314[[#This Row],[Position]]</f>
        <v>Priority 1/Postion 14</v>
      </c>
      <c r="M16" s="11">
        <v>14</v>
      </c>
    </row>
    <row r="17" spans="1:13" x14ac:dyDescent="0.25">
      <c r="A17" s="9">
        <v>25</v>
      </c>
      <c r="B17" s="2" t="s">
        <v>234</v>
      </c>
      <c r="C17" s="2" t="s">
        <v>64</v>
      </c>
      <c r="D17" s="2" t="s">
        <v>235</v>
      </c>
      <c r="E17" s="2" t="s">
        <v>193</v>
      </c>
      <c r="F17" s="5">
        <v>50000000</v>
      </c>
      <c r="G17" s="2" t="s">
        <v>67</v>
      </c>
      <c r="H17" s="2" t="s">
        <v>18</v>
      </c>
      <c r="I17" s="11">
        <v>4</v>
      </c>
      <c r="J17" s="2">
        <v>1</v>
      </c>
      <c r="K17" s="2">
        <v>15</v>
      </c>
      <c r="L17" s="11" t="str">
        <f>"Priority "&amp;Table911121314[[#This Row],[Clean Priority]]&amp;"/Postion "&amp;Table911121314[[#This Row],[Position]]</f>
        <v>Priority 1/Postion 15</v>
      </c>
      <c r="M17" s="11">
        <v>15</v>
      </c>
    </row>
    <row r="18" spans="1:13" x14ac:dyDescent="0.25">
      <c r="A18" s="9">
        <v>26</v>
      </c>
      <c r="B18" s="2" t="s">
        <v>210</v>
      </c>
      <c r="C18" s="2" t="s">
        <v>158</v>
      </c>
      <c r="D18" s="2" t="s">
        <v>211</v>
      </c>
      <c r="E18" s="2" t="s">
        <v>176</v>
      </c>
      <c r="F18" s="5">
        <v>35000000</v>
      </c>
      <c r="G18" s="2" t="s">
        <v>102</v>
      </c>
      <c r="H18" s="2" t="s">
        <v>54</v>
      </c>
      <c r="I18" s="11">
        <v>5</v>
      </c>
      <c r="J18" s="2">
        <v>1</v>
      </c>
      <c r="K18" s="2">
        <v>16</v>
      </c>
      <c r="L18" s="11" t="str">
        <f>"Priority "&amp;Table911121314[[#This Row],[Clean Priority]]&amp;"/Postion "&amp;Table911121314[[#This Row],[Position]]</f>
        <v>Priority 1/Postion 16</v>
      </c>
      <c r="M18" s="11">
        <v>16</v>
      </c>
    </row>
    <row r="19" spans="1:13" x14ac:dyDescent="0.25">
      <c r="A19" s="23">
        <v>17</v>
      </c>
      <c r="B19" s="24" t="s">
        <v>41</v>
      </c>
      <c r="C19" s="24" t="s">
        <v>42</v>
      </c>
      <c r="D19" s="24" t="s">
        <v>43</v>
      </c>
      <c r="E19" s="24" t="s">
        <v>44</v>
      </c>
      <c r="F19" s="25">
        <v>100000000</v>
      </c>
      <c r="G19" s="24" t="s">
        <v>40</v>
      </c>
      <c r="H19" s="24" t="s">
        <v>40</v>
      </c>
      <c r="I19" s="26">
        <v>5</v>
      </c>
      <c r="J19" s="24" t="s">
        <v>40</v>
      </c>
      <c r="K19" s="24">
        <v>1</v>
      </c>
      <c r="L19" s="26" t="str">
        <f>"Priority "&amp;Table911121314[[#This Row],[Clean Priority]]&amp;"/Postion "&amp;Table911121314[[#This Row],[Position]]</f>
        <v>Priority N/A/Postion 1</v>
      </c>
      <c r="M19" s="26">
        <v>17</v>
      </c>
    </row>
    <row r="20" spans="1:13" x14ac:dyDescent="0.25">
      <c r="A20" s="9">
        <v>28</v>
      </c>
      <c r="B20" s="2" t="s">
        <v>285</v>
      </c>
      <c r="C20" s="2" t="s">
        <v>261</v>
      </c>
      <c r="D20" s="2" t="s">
        <v>286</v>
      </c>
      <c r="E20" s="2" t="s">
        <v>185</v>
      </c>
      <c r="F20" s="5">
        <v>40000000</v>
      </c>
      <c r="G20" s="2" t="s">
        <v>35</v>
      </c>
      <c r="H20" s="2" t="s">
        <v>54</v>
      </c>
      <c r="I20" s="11">
        <v>4</v>
      </c>
      <c r="J20" s="2">
        <v>1</v>
      </c>
      <c r="K20" s="2">
        <v>17</v>
      </c>
      <c r="L20" s="11" t="str">
        <f>"Priority "&amp;Table911121314[[#This Row],[Clean Priority]]&amp;"/Postion "&amp;Table911121314[[#This Row],[Position]]</f>
        <v>Priority 1/Postion 17</v>
      </c>
      <c r="M20" s="11">
        <v>18</v>
      </c>
    </row>
    <row r="21" spans="1:13" x14ac:dyDescent="0.25">
      <c r="A21" s="9">
        <v>29</v>
      </c>
      <c r="B21" s="2" t="s">
        <v>282</v>
      </c>
      <c r="C21" s="2" t="s">
        <v>283</v>
      </c>
      <c r="D21" s="2" t="s">
        <v>284</v>
      </c>
      <c r="E21" s="2" t="s">
        <v>277</v>
      </c>
      <c r="F21" s="5">
        <v>30000000</v>
      </c>
      <c r="G21" s="2" t="s">
        <v>35</v>
      </c>
      <c r="H21" s="2" t="s">
        <v>54</v>
      </c>
      <c r="I21" s="11">
        <v>4</v>
      </c>
      <c r="J21" s="2">
        <v>1</v>
      </c>
      <c r="K21" s="2">
        <v>18</v>
      </c>
      <c r="L21" s="11" t="str">
        <f>"Priority "&amp;Table911121314[[#This Row],[Clean Priority]]&amp;"/Postion "&amp;Table911121314[[#This Row],[Position]]</f>
        <v>Priority 1/Postion 18</v>
      </c>
      <c r="M21" s="11">
        <v>19</v>
      </c>
    </row>
    <row r="22" spans="1:13" x14ac:dyDescent="0.25">
      <c r="A22" s="9">
        <v>33</v>
      </c>
      <c r="B22" s="2" t="s">
        <v>68</v>
      </c>
      <c r="C22" s="2" t="s">
        <v>64</v>
      </c>
      <c r="D22" s="2" t="s">
        <v>69</v>
      </c>
      <c r="E22" s="2" t="s">
        <v>70</v>
      </c>
      <c r="F22" s="5">
        <v>31000000</v>
      </c>
      <c r="G22" s="2" t="s">
        <v>67</v>
      </c>
      <c r="H22" s="2" t="s">
        <v>18</v>
      </c>
      <c r="I22" s="11">
        <v>4</v>
      </c>
      <c r="J22" s="2">
        <v>1</v>
      </c>
      <c r="K22" s="2">
        <v>19</v>
      </c>
      <c r="L22" s="11" t="str">
        <f>"Priority "&amp;Table911121314[[#This Row],[Clean Priority]]&amp;"/Postion "&amp;Table911121314[[#This Row],[Position]]</f>
        <v>Priority 1/Postion 19</v>
      </c>
      <c r="M22" s="11">
        <v>20</v>
      </c>
    </row>
    <row r="23" spans="1:13" x14ac:dyDescent="0.25">
      <c r="A23" s="9">
        <v>34</v>
      </c>
      <c r="B23" s="2" t="s">
        <v>484</v>
      </c>
      <c r="C23" s="2" t="s">
        <v>485</v>
      </c>
      <c r="D23" s="2" t="s">
        <v>486</v>
      </c>
      <c r="E23" s="2" t="s">
        <v>242</v>
      </c>
      <c r="F23" s="5">
        <v>29000000</v>
      </c>
      <c r="G23" s="2" t="s">
        <v>243</v>
      </c>
      <c r="H23" s="2" t="s">
        <v>54</v>
      </c>
      <c r="I23" s="11">
        <v>4</v>
      </c>
      <c r="J23" s="2">
        <v>1</v>
      </c>
      <c r="K23" s="2">
        <v>20</v>
      </c>
      <c r="L23" s="11" t="str">
        <f>"Priority "&amp;Table911121314[[#This Row],[Clean Priority]]&amp;"/Postion "&amp;Table911121314[[#This Row],[Position]]</f>
        <v>Priority 1/Postion 20</v>
      </c>
      <c r="M23" s="11">
        <v>21</v>
      </c>
    </row>
    <row r="24" spans="1:13" x14ac:dyDescent="0.25">
      <c r="A24" s="9">
        <v>35</v>
      </c>
      <c r="B24" s="2" t="s">
        <v>388</v>
      </c>
      <c r="C24" s="2" t="s">
        <v>384</v>
      </c>
      <c r="D24" s="2" t="s">
        <v>389</v>
      </c>
      <c r="E24" s="2" t="s">
        <v>58</v>
      </c>
      <c r="F24" s="5">
        <v>35000000</v>
      </c>
      <c r="G24" s="2" t="s">
        <v>35</v>
      </c>
      <c r="H24" s="2" t="s">
        <v>18</v>
      </c>
      <c r="I24" s="11">
        <v>4</v>
      </c>
      <c r="J24" s="2">
        <v>1</v>
      </c>
      <c r="K24" s="2">
        <v>21</v>
      </c>
      <c r="L24" s="11" t="str">
        <f>"Priority "&amp;Table911121314[[#This Row],[Clean Priority]]&amp;"/Postion "&amp;Table911121314[[#This Row],[Position]]</f>
        <v>Priority 1/Postion 21</v>
      </c>
      <c r="M24" s="11">
        <v>22</v>
      </c>
    </row>
    <row r="25" spans="1:13" x14ac:dyDescent="0.25">
      <c r="A25" s="9">
        <v>36</v>
      </c>
      <c r="B25" s="2" t="s">
        <v>329</v>
      </c>
      <c r="C25" s="2" t="s">
        <v>72</v>
      </c>
      <c r="D25" s="2" t="s">
        <v>330</v>
      </c>
      <c r="E25" s="2" t="s">
        <v>77</v>
      </c>
      <c r="F25" s="5">
        <v>44000000</v>
      </c>
      <c r="G25" s="2" t="s">
        <v>67</v>
      </c>
      <c r="H25" s="2" t="s">
        <v>18</v>
      </c>
      <c r="I25" s="11">
        <v>4</v>
      </c>
      <c r="J25" s="2">
        <v>1</v>
      </c>
      <c r="K25" s="2">
        <v>22</v>
      </c>
      <c r="L25" s="11" t="str">
        <f>"Priority "&amp;Table911121314[[#This Row],[Clean Priority]]&amp;"/Postion "&amp;Table911121314[[#This Row],[Position]]</f>
        <v>Priority 1/Postion 22</v>
      </c>
      <c r="M25" s="11">
        <v>23</v>
      </c>
    </row>
    <row r="26" spans="1:13" x14ac:dyDescent="0.25">
      <c r="A26" s="10">
        <v>37</v>
      </c>
      <c r="B26" s="7" t="s">
        <v>227</v>
      </c>
      <c r="C26" s="7" t="s">
        <v>46</v>
      </c>
      <c r="D26" s="7" t="s">
        <v>532</v>
      </c>
      <c r="E26" s="7" t="s">
        <v>193</v>
      </c>
      <c r="F26" s="8">
        <v>20000000</v>
      </c>
      <c r="G26" s="7" t="s">
        <v>67</v>
      </c>
      <c r="H26" s="7" t="s">
        <v>18</v>
      </c>
      <c r="I26" s="12">
        <v>4</v>
      </c>
      <c r="J26" s="7">
        <v>1</v>
      </c>
      <c r="K26" s="7">
        <v>23</v>
      </c>
      <c r="L26" s="12" t="str">
        <f>"Priority "&amp;Table911121314[[#This Row],[Clean Priority]]&amp;"/Postion "&amp;Table911121314[[#This Row],[Position]]</f>
        <v>Priority 1/Postion 23</v>
      </c>
      <c r="M26" s="12">
        <v>24</v>
      </c>
    </row>
    <row r="27" spans="1:13" x14ac:dyDescent="0.25">
      <c r="A27" s="9">
        <v>38</v>
      </c>
      <c r="B27" s="2" t="s">
        <v>466</v>
      </c>
      <c r="C27" s="2" t="s">
        <v>384</v>
      </c>
      <c r="D27" s="2" t="s">
        <v>467</v>
      </c>
      <c r="E27" s="2" t="s">
        <v>58</v>
      </c>
      <c r="F27" s="5">
        <v>30000000</v>
      </c>
      <c r="G27" s="2" t="s">
        <v>35</v>
      </c>
      <c r="H27" s="2" t="s">
        <v>54</v>
      </c>
      <c r="I27" s="11">
        <v>4</v>
      </c>
      <c r="J27" s="2">
        <v>1</v>
      </c>
      <c r="K27" s="2">
        <v>24</v>
      </c>
      <c r="L27" s="11" t="str">
        <f>"Priority "&amp;Table911121314[[#This Row],[Clean Priority]]&amp;"/Postion "&amp;Table911121314[[#This Row],[Position]]</f>
        <v>Priority 1/Postion 24</v>
      </c>
      <c r="M27" s="11">
        <v>25</v>
      </c>
    </row>
    <row r="28" spans="1:13" x14ac:dyDescent="0.25">
      <c r="A28" s="9">
        <v>40</v>
      </c>
      <c r="B28" s="2" t="s">
        <v>409</v>
      </c>
      <c r="C28" s="2" t="s">
        <v>151</v>
      </c>
      <c r="D28" s="2" t="s">
        <v>410</v>
      </c>
      <c r="E28" s="2" t="s">
        <v>77</v>
      </c>
      <c r="F28" s="5">
        <v>25000000</v>
      </c>
      <c r="G28" s="2" t="s">
        <v>67</v>
      </c>
      <c r="H28" s="2" t="s">
        <v>18</v>
      </c>
      <c r="I28" s="11">
        <v>4</v>
      </c>
      <c r="J28" s="2">
        <v>1</v>
      </c>
      <c r="K28" s="2">
        <v>25</v>
      </c>
      <c r="L28" s="11" t="str">
        <f>"Priority "&amp;Table911121314[[#This Row],[Clean Priority]]&amp;"/Postion "&amp;Table911121314[[#This Row],[Position]]</f>
        <v>Priority 1/Postion 25</v>
      </c>
      <c r="M28" s="11">
        <v>26</v>
      </c>
    </row>
    <row r="29" spans="1:13" x14ac:dyDescent="0.25">
      <c r="A29" s="9">
        <v>44</v>
      </c>
      <c r="B29" s="2" t="s">
        <v>348</v>
      </c>
      <c r="C29" s="2" t="s">
        <v>349</v>
      </c>
      <c r="D29" s="2" t="s">
        <v>350</v>
      </c>
      <c r="E29" s="2" t="s">
        <v>156</v>
      </c>
      <c r="F29" s="5">
        <v>38000000</v>
      </c>
      <c r="G29" s="2" t="s">
        <v>35</v>
      </c>
      <c r="H29" s="2" t="s">
        <v>18</v>
      </c>
      <c r="I29" s="11">
        <v>4</v>
      </c>
      <c r="J29" s="2">
        <v>1</v>
      </c>
      <c r="K29" s="2">
        <v>26</v>
      </c>
      <c r="L29" s="11" t="str">
        <f>"Priority "&amp;Table911121314[[#This Row],[Clean Priority]]&amp;"/Postion "&amp;Table911121314[[#This Row],[Position]]</f>
        <v>Priority 1/Postion 26</v>
      </c>
      <c r="M29" s="11">
        <v>27</v>
      </c>
    </row>
    <row r="30" spans="1:13" x14ac:dyDescent="0.25">
      <c r="A30" s="9">
        <v>45</v>
      </c>
      <c r="B30" s="2" t="s">
        <v>386</v>
      </c>
      <c r="C30" s="2" t="s">
        <v>384</v>
      </c>
      <c r="D30" s="2" t="s">
        <v>387</v>
      </c>
      <c r="E30" s="2" t="s">
        <v>58</v>
      </c>
      <c r="F30" s="5">
        <v>30000000</v>
      </c>
      <c r="G30" s="2" t="s">
        <v>35</v>
      </c>
      <c r="H30" s="2" t="s">
        <v>54</v>
      </c>
      <c r="I30" s="11">
        <v>4</v>
      </c>
      <c r="J30" s="2">
        <v>1</v>
      </c>
      <c r="K30" s="2">
        <v>27</v>
      </c>
      <c r="L30" s="11" t="str">
        <f>"Priority "&amp;Table911121314[[#This Row],[Clean Priority]]&amp;"/Postion "&amp;Table911121314[[#This Row],[Position]]</f>
        <v>Priority 1/Postion 27</v>
      </c>
      <c r="M30" s="11">
        <v>28</v>
      </c>
    </row>
    <row r="31" spans="1:13" x14ac:dyDescent="0.25">
      <c r="A31" s="9">
        <v>51</v>
      </c>
      <c r="B31" s="2" t="s">
        <v>420</v>
      </c>
      <c r="C31" s="2" t="s">
        <v>416</v>
      </c>
      <c r="D31" s="2" t="s">
        <v>421</v>
      </c>
      <c r="E31" s="2" t="s">
        <v>101</v>
      </c>
      <c r="F31" s="5">
        <v>35000000</v>
      </c>
      <c r="G31" s="2" t="s">
        <v>102</v>
      </c>
      <c r="H31" s="2" t="s">
        <v>22</v>
      </c>
      <c r="I31" s="11">
        <v>4</v>
      </c>
      <c r="J31" s="2">
        <v>1</v>
      </c>
      <c r="K31" s="2">
        <v>28</v>
      </c>
      <c r="L31" s="11" t="str">
        <f>"Priority "&amp;Table911121314[[#This Row],[Clean Priority]]&amp;"/Postion "&amp;Table911121314[[#This Row],[Position]]</f>
        <v>Priority 1/Postion 28</v>
      </c>
      <c r="M31" s="11">
        <v>29</v>
      </c>
    </row>
    <row r="32" spans="1:13" x14ac:dyDescent="0.25">
      <c r="A32" s="9">
        <v>53</v>
      </c>
      <c r="B32" s="2" t="s">
        <v>127</v>
      </c>
      <c r="C32" s="2" t="s">
        <v>96</v>
      </c>
      <c r="D32" s="2" t="s">
        <v>128</v>
      </c>
      <c r="E32" s="2" t="s">
        <v>53</v>
      </c>
      <c r="F32" s="5">
        <v>28000000</v>
      </c>
      <c r="G32" s="2" t="s">
        <v>17</v>
      </c>
      <c r="H32" s="2" t="s">
        <v>54</v>
      </c>
      <c r="I32" s="11">
        <v>5</v>
      </c>
      <c r="J32" s="2">
        <v>1</v>
      </c>
      <c r="K32" s="2">
        <v>29</v>
      </c>
      <c r="L32" s="11" t="str">
        <f>"Priority "&amp;Table911121314[[#This Row],[Clean Priority]]&amp;"/Postion "&amp;Table911121314[[#This Row],[Position]]</f>
        <v>Priority 1/Postion 29</v>
      </c>
      <c r="M32" s="11">
        <v>30</v>
      </c>
    </row>
    <row r="33" spans="1:13" x14ac:dyDescent="0.25">
      <c r="A33" s="9">
        <v>55</v>
      </c>
      <c r="B33" s="2" t="s">
        <v>497</v>
      </c>
      <c r="C33" s="2" t="s">
        <v>498</v>
      </c>
      <c r="D33" s="2" t="s">
        <v>499</v>
      </c>
      <c r="E33" s="2" t="s">
        <v>311</v>
      </c>
      <c r="F33" s="5">
        <v>20000000</v>
      </c>
      <c r="G33" s="2" t="s">
        <v>312</v>
      </c>
      <c r="H33" s="2" t="s">
        <v>18</v>
      </c>
      <c r="I33" s="11">
        <v>5</v>
      </c>
      <c r="J33" s="2">
        <v>1</v>
      </c>
      <c r="K33" s="2">
        <v>30</v>
      </c>
      <c r="L33" s="11" t="str">
        <f>"Priority "&amp;Table911121314[[#This Row],[Clean Priority]]&amp;"/Postion "&amp;Table911121314[[#This Row],[Position]]</f>
        <v>Priority 1/Postion 30</v>
      </c>
      <c r="M33" s="11">
        <v>31</v>
      </c>
    </row>
    <row r="34" spans="1:13" x14ac:dyDescent="0.25">
      <c r="A34" s="9">
        <v>57</v>
      </c>
      <c r="B34" s="2" t="s">
        <v>432</v>
      </c>
      <c r="C34" s="2" t="s">
        <v>151</v>
      </c>
      <c r="D34" s="2" t="s">
        <v>433</v>
      </c>
      <c r="E34" s="2" t="s">
        <v>77</v>
      </c>
      <c r="F34" s="5">
        <v>9000000</v>
      </c>
      <c r="G34" s="2" t="s">
        <v>67</v>
      </c>
      <c r="H34" s="2" t="s">
        <v>18</v>
      </c>
      <c r="I34" s="11">
        <v>4</v>
      </c>
      <c r="J34" s="2">
        <v>1</v>
      </c>
      <c r="K34" s="2">
        <v>31</v>
      </c>
      <c r="L34" s="11" t="str">
        <f>"Priority "&amp;Table911121314[[#This Row],[Clean Priority]]&amp;"/Postion "&amp;Table911121314[[#This Row],[Position]]</f>
        <v>Priority 1/Postion 31</v>
      </c>
      <c r="M34" s="11">
        <v>32</v>
      </c>
    </row>
    <row r="35" spans="1:13" x14ac:dyDescent="0.25">
      <c r="A35" s="9">
        <v>59</v>
      </c>
      <c r="B35" s="2" t="s">
        <v>478</v>
      </c>
      <c r="C35" s="2" t="s">
        <v>99</v>
      </c>
      <c r="D35" s="2" t="s">
        <v>479</v>
      </c>
      <c r="E35" s="2" t="s">
        <v>176</v>
      </c>
      <c r="F35" s="5">
        <v>20000000</v>
      </c>
      <c r="G35" s="2" t="s">
        <v>102</v>
      </c>
      <c r="H35" s="2" t="s">
        <v>18</v>
      </c>
      <c r="I35" s="11">
        <v>5</v>
      </c>
      <c r="J35" s="2">
        <v>1</v>
      </c>
      <c r="K35" s="2">
        <v>32</v>
      </c>
      <c r="L35" s="11" t="str">
        <f>"Priority "&amp;Table911121314[[#This Row],[Clean Priority]]&amp;"/Postion "&amp;Table911121314[[#This Row],[Position]]</f>
        <v>Priority 1/Postion 32</v>
      </c>
      <c r="M35" s="11">
        <v>33</v>
      </c>
    </row>
    <row r="36" spans="1:13" x14ac:dyDescent="0.25">
      <c r="A36" s="9">
        <v>63</v>
      </c>
      <c r="B36" s="2" t="s">
        <v>29</v>
      </c>
      <c r="C36" s="2" t="s">
        <v>14</v>
      </c>
      <c r="D36" s="2" t="s">
        <v>30</v>
      </c>
      <c r="E36" s="2" t="s">
        <v>21</v>
      </c>
      <c r="F36" s="5">
        <v>24000000</v>
      </c>
      <c r="G36" s="2" t="s">
        <v>17</v>
      </c>
      <c r="H36" s="2" t="s">
        <v>22</v>
      </c>
      <c r="I36" s="11">
        <v>4</v>
      </c>
      <c r="J36" s="2">
        <v>1</v>
      </c>
      <c r="K36" s="2">
        <v>33</v>
      </c>
      <c r="L36" s="11" t="str">
        <f>"Priority "&amp;Table911121314[[#This Row],[Clean Priority]]&amp;"/Postion "&amp;Table911121314[[#This Row],[Position]]</f>
        <v>Priority 1/Postion 33</v>
      </c>
      <c r="M36" s="11">
        <v>34</v>
      </c>
    </row>
    <row r="37" spans="1:13" x14ac:dyDescent="0.25">
      <c r="A37" s="9">
        <v>64</v>
      </c>
      <c r="B37" s="2" t="s">
        <v>50</v>
      </c>
      <c r="C37" s="2" t="s">
        <v>51</v>
      </c>
      <c r="D37" s="2" t="s">
        <v>52</v>
      </c>
      <c r="E37" s="2" t="s">
        <v>53</v>
      </c>
      <c r="F37" s="5">
        <v>13000000</v>
      </c>
      <c r="G37" s="2" t="s">
        <v>17</v>
      </c>
      <c r="H37" s="2" t="s">
        <v>54</v>
      </c>
      <c r="I37" s="11">
        <v>4</v>
      </c>
      <c r="J37" s="2">
        <v>1</v>
      </c>
      <c r="K37" s="2">
        <v>34</v>
      </c>
      <c r="L37" s="11" t="str">
        <f>"Priority "&amp;Table911121314[[#This Row],[Clean Priority]]&amp;"/Postion "&amp;Table911121314[[#This Row],[Position]]</f>
        <v>Priority 1/Postion 34</v>
      </c>
      <c r="M37" s="11">
        <v>35</v>
      </c>
    </row>
    <row r="38" spans="1:13" x14ac:dyDescent="0.25">
      <c r="A38" s="10">
        <v>67</v>
      </c>
      <c r="B38" s="7" t="s">
        <v>276</v>
      </c>
      <c r="C38" s="7" t="s">
        <v>46</v>
      </c>
      <c r="D38" s="7" t="s">
        <v>538</v>
      </c>
      <c r="E38" s="7" t="s">
        <v>277</v>
      </c>
      <c r="F38" s="8">
        <v>15800000</v>
      </c>
      <c r="G38" s="7" t="s">
        <v>35</v>
      </c>
      <c r="H38" s="7" t="s">
        <v>18</v>
      </c>
      <c r="I38" s="12">
        <v>4</v>
      </c>
      <c r="J38" s="7">
        <v>1</v>
      </c>
      <c r="K38" s="7">
        <v>35</v>
      </c>
      <c r="L38" s="12" t="str">
        <f>"Priority "&amp;Table911121314[[#This Row],[Clean Priority]]&amp;"/Postion "&amp;Table911121314[[#This Row],[Position]]</f>
        <v>Priority 1/Postion 35</v>
      </c>
      <c r="M38" s="12">
        <v>36</v>
      </c>
    </row>
    <row r="39" spans="1:13" x14ac:dyDescent="0.25">
      <c r="A39" s="9">
        <v>68</v>
      </c>
      <c r="B39" s="2" t="s">
        <v>179</v>
      </c>
      <c r="C39" s="2" t="s">
        <v>64</v>
      </c>
      <c r="D39" s="2" t="s">
        <v>180</v>
      </c>
      <c r="E39" s="2" t="s">
        <v>181</v>
      </c>
      <c r="F39" s="5">
        <v>38000000</v>
      </c>
      <c r="G39" s="2" t="s">
        <v>67</v>
      </c>
      <c r="H39" s="2" t="s">
        <v>22</v>
      </c>
      <c r="I39" s="11">
        <v>4</v>
      </c>
      <c r="J39" s="2">
        <v>1</v>
      </c>
      <c r="K39" s="2">
        <v>36</v>
      </c>
      <c r="L39" s="11" t="str">
        <f>"Priority "&amp;Table911121314[[#This Row],[Clean Priority]]&amp;"/Postion "&amp;Table911121314[[#This Row],[Position]]</f>
        <v>Priority 1/Postion 36</v>
      </c>
      <c r="M39" s="11">
        <v>37</v>
      </c>
    </row>
    <row r="40" spans="1:13" x14ac:dyDescent="0.25">
      <c r="A40" s="9">
        <v>70</v>
      </c>
      <c r="B40" s="2" t="s">
        <v>403</v>
      </c>
      <c r="C40" s="2" t="s">
        <v>154</v>
      </c>
      <c r="D40" s="2" t="s">
        <v>404</v>
      </c>
      <c r="E40" s="2" t="s">
        <v>257</v>
      </c>
      <c r="F40" s="5">
        <v>25000000</v>
      </c>
      <c r="G40" s="2" t="s">
        <v>35</v>
      </c>
      <c r="H40" s="2" t="s">
        <v>54</v>
      </c>
      <c r="I40" s="11">
        <v>4</v>
      </c>
      <c r="J40" s="2">
        <v>1</v>
      </c>
      <c r="K40" s="2">
        <v>37</v>
      </c>
      <c r="L40" s="11" t="str">
        <f>"Priority "&amp;Table911121314[[#This Row],[Clean Priority]]&amp;"/Postion "&amp;Table911121314[[#This Row],[Position]]</f>
        <v>Priority 1/Postion 37</v>
      </c>
      <c r="M40" s="11">
        <v>38</v>
      </c>
    </row>
    <row r="41" spans="1:13" x14ac:dyDescent="0.25">
      <c r="A41" s="9">
        <v>71</v>
      </c>
      <c r="B41" s="2" t="s">
        <v>136</v>
      </c>
      <c r="C41" s="2" t="s">
        <v>137</v>
      </c>
      <c r="D41" s="2" t="s">
        <v>138</v>
      </c>
      <c r="E41" s="2" t="s">
        <v>139</v>
      </c>
      <c r="F41" s="5">
        <v>18000000</v>
      </c>
      <c r="G41" s="2" t="s">
        <v>140</v>
      </c>
      <c r="H41" s="2" t="s">
        <v>54</v>
      </c>
      <c r="I41" s="11">
        <v>5</v>
      </c>
      <c r="J41" s="2">
        <v>1</v>
      </c>
      <c r="K41" s="2">
        <v>38</v>
      </c>
      <c r="L41" s="11" t="str">
        <f>"Priority "&amp;Table911121314[[#This Row],[Clean Priority]]&amp;"/Postion "&amp;Table911121314[[#This Row],[Position]]</f>
        <v>Priority 1/Postion 38</v>
      </c>
      <c r="M41" s="11">
        <v>39</v>
      </c>
    </row>
    <row r="42" spans="1:13" x14ac:dyDescent="0.25">
      <c r="A42" s="9">
        <v>72</v>
      </c>
      <c r="B42" s="2" t="s">
        <v>360</v>
      </c>
      <c r="C42" s="2" t="s">
        <v>201</v>
      </c>
      <c r="D42" s="2" t="s">
        <v>361</v>
      </c>
      <c r="E42" s="2" t="s">
        <v>362</v>
      </c>
      <c r="F42" s="5">
        <v>45000000</v>
      </c>
      <c r="G42" s="2" t="s">
        <v>67</v>
      </c>
      <c r="H42" s="2" t="s">
        <v>18</v>
      </c>
      <c r="I42" s="11">
        <v>5</v>
      </c>
      <c r="J42" s="2">
        <v>1</v>
      </c>
      <c r="K42" s="2">
        <v>39</v>
      </c>
      <c r="L42" s="11" t="str">
        <f>"Priority "&amp;Table911121314[[#This Row],[Clean Priority]]&amp;"/Postion "&amp;Table911121314[[#This Row],[Position]]</f>
        <v>Priority 1/Postion 39</v>
      </c>
      <c r="M42" s="11">
        <v>40</v>
      </c>
    </row>
    <row r="43" spans="1:13" x14ac:dyDescent="0.25">
      <c r="A43" s="9">
        <v>73</v>
      </c>
      <c r="B43" s="2" t="s">
        <v>239</v>
      </c>
      <c r="C43" s="2" t="s">
        <v>240</v>
      </c>
      <c r="D43" s="2" t="s">
        <v>241</v>
      </c>
      <c r="E43" s="2" t="s">
        <v>242</v>
      </c>
      <c r="F43" s="5">
        <v>30000000</v>
      </c>
      <c r="G43" s="2" t="s">
        <v>243</v>
      </c>
      <c r="H43" s="2" t="s">
        <v>54</v>
      </c>
      <c r="I43" s="11">
        <v>4</v>
      </c>
      <c r="J43" s="2">
        <v>1</v>
      </c>
      <c r="K43" s="2">
        <v>40</v>
      </c>
      <c r="L43" s="11" t="str">
        <f>"Priority "&amp;Table911121314[[#This Row],[Clean Priority]]&amp;"/Postion "&amp;Table911121314[[#This Row],[Position]]</f>
        <v>Priority 1/Postion 40</v>
      </c>
      <c r="M43" s="11">
        <v>41</v>
      </c>
    </row>
    <row r="44" spans="1:13" x14ac:dyDescent="0.25">
      <c r="A44" s="9">
        <v>76</v>
      </c>
      <c r="B44" s="2" t="s">
        <v>214</v>
      </c>
      <c r="C44" s="2" t="s">
        <v>72</v>
      </c>
      <c r="D44" s="2" t="s">
        <v>215</v>
      </c>
      <c r="E44" s="2" t="s">
        <v>77</v>
      </c>
      <c r="F44" s="5">
        <v>20000000</v>
      </c>
      <c r="G44" s="2" t="s">
        <v>67</v>
      </c>
      <c r="H44" s="2" t="s">
        <v>18</v>
      </c>
      <c r="I44" s="11">
        <v>4</v>
      </c>
      <c r="J44" s="2">
        <v>1</v>
      </c>
      <c r="K44" s="2">
        <v>41</v>
      </c>
      <c r="L44" s="11" t="str">
        <f>"Priority "&amp;Table911121314[[#This Row],[Clean Priority]]&amp;"/Postion "&amp;Table911121314[[#This Row],[Position]]</f>
        <v>Priority 1/Postion 41</v>
      </c>
      <c r="M44" s="11">
        <v>42</v>
      </c>
    </row>
    <row r="45" spans="1:13" x14ac:dyDescent="0.25">
      <c r="A45" s="9">
        <v>77</v>
      </c>
      <c r="B45" s="2" t="s">
        <v>166</v>
      </c>
      <c r="C45" s="2" t="s">
        <v>64</v>
      </c>
      <c r="D45" s="2" t="s">
        <v>167</v>
      </c>
      <c r="E45" s="2" t="s">
        <v>66</v>
      </c>
      <c r="F45" s="5">
        <v>20000000</v>
      </c>
      <c r="G45" s="2" t="s">
        <v>67</v>
      </c>
      <c r="H45" s="2" t="s">
        <v>54</v>
      </c>
      <c r="I45" s="11">
        <v>4</v>
      </c>
      <c r="J45" s="2">
        <v>1</v>
      </c>
      <c r="K45" s="2">
        <v>42</v>
      </c>
      <c r="L45" s="11" t="str">
        <f>"Priority "&amp;Table911121314[[#This Row],[Clean Priority]]&amp;"/Postion "&amp;Table911121314[[#This Row],[Position]]</f>
        <v>Priority 1/Postion 42</v>
      </c>
      <c r="M45" s="11">
        <v>43</v>
      </c>
    </row>
    <row r="46" spans="1:13" x14ac:dyDescent="0.25">
      <c r="A46" s="9">
        <v>78</v>
      </c>
      <c r="B46" s="2" t="s">
        <v>454</v>
      </c>
      <c r="C46" s="2" t="s">
        <v>64</v>
      </c>
      <c r="D46" s="2" t="s">
        <v>455</v>
      </c>
      <c r="E46" s="2" t="s">
        <v>193</v>
      </c>
      <c r="F46" s="5">
        <v>35000000</v>
      </c>
      <c r="G46" s="2" t="s">
        <v>67</v>
      </c>
      <c r="H46" s="2" t="s">
        <v>54</v>
      </c>
      <c r="I46" s="11">
        <v>4</v>
      </c>
      <c r="J46" s="2">
        <v>1</v>
      </c>
      <c r="K46" s="2">
        <v>43</v>
      </c>
      <c r="L46" s="11" t="str">
        <f>"Priority "&amp;Table911121314[[#This Row],[Clean Priority]]&amp;"/Postion "&amp;Table911121314[[#This Row],[Position]]</f>
        <v>Priority 1/Postion 43</v>
      </c>
      <c r="M46" s="11">
        <v>44</v>
      </c>
    </row>
    <row r="47" spans="1:13" x14ac:dyDescent="0.25">
      <c r="A47" s="9">
        <v>80</v>
      </c>
      <c r="B47" s="2" t="s">
        <v>291</v>
      </c>
      <c r="C47" s="2" t="s">
        <v>261</v>
      </c>
      <c r="D47" s="2" t="s">
        <v>292</v>
      </c>
      <c r="E47" s="2" t="s">
        <v>185</v>
      </c>
      <c r="F47" s="5">
        <v>40000000</v>
      </c>
      <c r="G47" s="2" t="s">
        <v>35</v>
      </c>
      <c r="H47" s="2" t="s">
        <v>22</v>
      </c>
      <c r="I47" s="11">
        <v>4</v>
      </c>
      <c r="J47" s="2">
        <v>1</v>
      </c>
      <c r="K47" s="2">
        <v>44</v>
      </c>
      <c r="L47" s="11" t="str">
        <f>"Priority "&amp;Table911121314[[#This Row],[Clean Priority]]&amp;"/Postion "&amp;Table911121314[[#This Row],[Position]]</f>
        <v>Priority 1/Postion 44</v>
      </c>
      <c r="M47" s="11">
        <v>45</v>
      </c>
    </row>
    <row r="48" spans="1:13" x14ac:dyDescent="0.25">
      <c r="A48" s="9">
        <v>82</v>
      </c>
      <c r="B48" s="2" t="s">
        <v>216</v>
      </c>
      <c r="C48" s="2" t="s">
        <v>51</v>
      </c>
      <c r="D48" s="2" t="s">
        <v>217</v>
      </c>
      <c r="E48" s="2" t="s">
        <v>53</v>
      </c>
      <c r="F48" s="5">
        <v>20000000</v>
      </c>
      <c r="G48" s="2" t="s">
        <v>17</v>
      </c>
      <c r="H48" s="2" t="s">
        <v>18</v>
      </c>
      <c r="I48" s="11">
        <v>4</v>
      </c>
      <c r="J48" s="2">
        <v>1</v>
      </c>
      <c r="K48" s="2">
        <v>45</v>
      </c>
      <c r="L48" s="11" t="str">
        <f>"Priority "&amp;Table911121314[[#This Row],[Clean Priority]]&amp;"/Postion "&amp;Table911121314[[#This Row],[Position]]</f>
        <v>Priority 1/Postion 45</v>
      </c>
      <c r="M48" s="11">
        <v>46</v>
      </c>
    </row>
    <row r="49" spans="1:13" x14ac:dyDescent="0.25">
      <c r="A49" s="23">
        <v>47</v>
      </c>
      <c r="B49" s="24" t="s">
        <v>351</v>
      </c>
      <c r="C49" s="24" t="s">
        <v>326</v>
      </c>
      <c r="D49" s="24" t="s">
        <v>352</v>
      </c>
      <c r="E49" s="24" t="s">
        <v>353</v>
      </c>
      <c r="F49" s="25">
        <v>46000000</v>
      </c>
      <c r="G49" s="24" t="s">
        <v>40</v>
      </c>
      <c r="H49" s="24" t="s">
        <v>40</v>
      </c>
      <c r="I49" s="26">
        <v>5</v>
      </c>
      <c r="J49" s="24" t="s">
        <v>40</v>
      </c>
      <c r="K49" s="24">
        <v>2</v>
      </c>
      <c r="L49" s="26" t="str">
        <f>"Priority "&amp;Table911121314[[#This Row],[Clean Priority]]&amp;"/Postion "&amp;Table911121314[[#This Row],[Position]]</f>
        <v>Priority N/A/Postion 2</v>
      </c>
      <c r="M49" s="26">
        <v>47</v>
      </c>
    </row>
    <row r="50" spans="1:13" x14ac:dyDescent="0.25">
      <c r="A50" s="9">
        <v>83</v>
      </c>
      <c r="B50" s="2" t="s">
        <v>287</v>
      </c>
      <c r="C50" s="2" t="s">
        <v>288</v>
      </c>
      <c r="D50" s="2" t="s">
        <v>289</v>
      </c>
      <c r="E50" s="2" t="s">
        <v>290</v>
      </c>
      <c r="F50" s="5">
        <v>17500000</v>
      </c>
      <c r="G50" s="2" t="s">
        <v>145</v>
      </c>
      <c r="H50" s="2" t="s">
        <v>54</v>
      </c>
      <c r="I50" s="11">
        <v>4</v>
      </c>
      <c r="J50" s="2">
        <v>1</v>
      </c>
      <c r="K50" s="2">
        <v>46</v>
      </c>
      <c r="L50" s="11" t="str">
        <f>"Priority "&amp;Table911121314[[#This Row],[Clean Priority]]&amp;"/Postion "&amp;Table911121314[[#This Row],[Position]]</f>
        <v>Priority 1/Postion 46</v>
      </c>
      <c r="M50" s="11">
        <v>48</v>
      </c>
    </row>
    <row r="51" spans="1:13" x14ac:dyDescent="0.25">
      <c r="A51" s="9">
        <v>85</v>
      </c>
      <c r="B51" s="2" t="s">
        <v>471</v>
      </c>
      <c r="C51" s="2" t="s">
        <v>64</v>
      </c>
      <c r="D51" s="2" t="s">
        <v>472</v>
      </c>
      <c r="E51" s="2" t="s">
        <v>193</v>
      </c>
      <c r="F51" s="5">
        <v>25000000</v>
      </c>
      <c r="G51" s="2" t="s">
        <v>67</v>
      </c>
      <c r="H51" s="2" t="s">
        <v>54</v>
      </c>
      <c r="I51" s="11">
        <v>4</v>
      </c>
      <c r="J51" s="2">
        <v>1</v>
      </c>
      <c r="K51" s="2">
        <v>47</v>
      </c>
      <c r="L51" s="11" t="str">
        <f>"Priority "&amp;Table911121314[[#This Row],[Clean Priority]]&amp;"/Postion "&amp;Table911121314[[#This Row],[Position]]</f>
        <v>Priority 1/Postion 47</v>
      </c>
      <c r="M51" s="11">
        <v>49</v>
      </c>
    </row>
    <row r="52" spans="1:13" x14ac:dyDescent="0.25">
      <c r="A52" s="9">
        <v>88</v>
      </c>
      <c r="B52" s="2" t="s">
        <v>78</v>
      </c>
      <c r="C52" s="2" t="s">
        <v>72</v>
      </c>
      <c r="D52" s="2" t="s">
        <v>79</v>
      </c>
      <c r="E52" s="2" t="s">
        <v>77</v>
      </c>
      <c r="F52" s="5">
        <v>35000000</v>
      </c>
      <c r="G52" s="2" t="s">
        <v>67</v>
      </c>
      <c r="H52" s="2" t="s">
        <v>54</v>
      </c>
      <c r="I52" s="11">
        <v>4</v>
      </c>
      <c r="J52" s="2">
        <v>1</v>
      </c>
      <c r="K52" s="2">
        <v>48</v>
      </c>
      <c r="L52" s="11" t="str">
        <f>"Priority "&amp;Table911121314[[#This Row],[Clean Priority]]&amp;"/Postion "&amp;Table911121314[[#This Row],[Position]]</f>
        <v>Priority 1/Postion 48</v>
      </c>
      <c r="M52" s="11">
        <v>50</v>
      </c>
    </row>
    <row r="53" spans="1:13" x14ac:dyDescent="0.25">
      <c r="A53" s="9">
        <v>89</v>
      </c>
      <c r="B53" s="2" t="s">
        <v>71</v>
      </c>
      <c r="C53" s="2" t="s">
        <v>72</v>
      </c>
      <c r="D53" s="2" t="s">
        <v>73</v>
      </c>
      <c r="E53" s="2" t="s">
        <v>74</v>
      </c>
      <c r="F53" s="5">
        <v>45000000</v>
      </c>
      <c r="G53" s="2" t="s">
        <v>67</v>
      </c>
      <c r="H53" s="2" t="s">
        <v>54</v>
      </c>
      <c r="I53" s="11">
        <v>4</v>
      </c>
      <c r="J53" s="2">
        <v>1</v>
      </c>
      <c r="K53" s="2">
        <v>49</v>
      </c>
      <c r="L53" s="11" t="str">
        <f>"Priority "&amp;Table911121314[[#This Row],[Clean Priority]]&amp;"/Postion "&amp;Table911121314[[#This Row],[Position]]</f>
        <v>Priority 1/Postion 49</v>
      </c>
      <c r="M53" s="11">
        <v>51</v>
      </c>
    </row>
    <row r="54" spans="1:13" x14ac:dyDescent="0.25">
      <c r="A54" s="9">
        <v>90</v>
      </c>
      <c r="B54" s="2" t="s">
        <v>267</v>
      </c>
      <c r="C54" s="2" t="s">
        <v>174</v>
      </c>
      <c r="D54" s="2" t="s">
        <v>268</v>
      </c>
      <c r="E54" s="2" t="s">
        <v>101</v>
      </c>
      <c r="F54" s="5">
        <v>40000000</v>
      </c>
      <c r="G54" s="2" t="s">
        <v>102</v>
      </c>
      <c r="H54" s="2" t="s">
        <v>54</v>
      </c>
      <c r="I54" s="11">
        <v>5</v>
      </c>
      <c r="J54" s="2">
        <v>1</v>
      </c>
      <c r="K54" s="2">
        <v>50</v>
      </c>
      <c r="L54" s="11" t="str">
        <f>"Priority "&amp;Table911121314[[#This Row],[Clean Priority]]&amp;"/Postion "&amp;Table911121314[[#This Row],[Position]]</f>
        <v>Priority 1/Postion 50</v>
      </c>
      <c r="M54" s="11">
        <v>52</v>
      </c>
    </row>
    <row r="55" spans="1:13" x14ac:dyDescent="0.25">
      <c r="A55" s="9">
        <v>93</v>
      </c>
      <c r="B55" s="2" t="s">
        <v>168</v>
      </c>
      <c r="C55" s="2" t="s">
        <v>169</v>
      </c>
      <c r="D55" s="2" t="s">
        <v>170</v>
      </c>
      <c r="E55" s="2" t="s">
        <v>171</v>
      </c>
      <c r="F55" s="5">
        <v>18440000</v>
      </c>
      <c r="G55" s="2" t="s">
        <v>172</v>
      </c>
      <c r="H55" s="2" t="s">
        <v>54</v>
      </c>
      <c r="I55" s="11">
        <v>4</v>
      </c>
      <c r="J55" s="2">
        <v>1</v>
      </c>
      <c r="K55" s="2">
        <v>51</v>
      </c>
      <c r="L55" s="11" t="str">
        <f>"Priority "&amp;Table911121314[[#This Row],[Clean Priority]]&amp;"/Postion "&amp;Table911121314[[#This Row],[Position]]</f>
        <v>Priority 1/Postion 51</v>
      </c>
      <c r="M55" s="11">
        <v>53</v>
      </c>
    </row>
    <row r="56" spans="1:13" x14ac:dyDescent="0.25">
      <c r="A56" s="9">
        <v>95</v>
      </c>
      <c r="B56" s="2" t="s">
        <v>108</v>
      </c>
      <c r="C56" s="2" t="s">
        <v>109</v>
      </c>
      <c r="D56" s="2" t="s">
        <v>110</v>
      </c>
      <c r="E56" s="2" t="s">
        <v>111</v>
      </c>
      <c r="F56" s="5">
        <v>19000000</v>
      </c>
      <c r="G56" s="2" t="s">
        <v>112</v>
      </c>
      <c r="H56" s="2" t="s">
        <v>18</v>
      </c>
      <c r="I56" s="11">
        <v>5</v>
      </c>
      <c r="J56" s="2">
        <v>1</v>
      </c>
      <c r="K56" s="2">
        <v>52</v>
      </c>
      <c r="L56" s="11" t="str">
        <f>"Priority "&amp;Table911121314[[#This Row],[Clean Priority]]&amp;"/Postion "&amp;Table911121314[[#This Row],[Position]]</f>
        <v>Priority 1/Postion 52</v>
      </c>
      <c r="M56" s="11">
        <v>54</v>
      </c>
    </row>
    <row r="57" spans="1:13" x14ac:dyDescent="0.25">
      <c r="A57" s="9">
        <v>97</v>
      </c>
      <c r="B57" s="2" t="s">
        <v>153</v>
      </c>
      <c r="C57" s="2" t="s">
        <v>154</v>
      </c>
      <c r="D57" s="2" t="s">
        <v>155</v>
      </c>
      <c r="E57" s="2" t="s">
        <v>156</v>
      </c>
      <c r="F57" s="5">
        <v>25000000</v>
      </c>
      <c r="G57" s="2" t="s">
        <v>35</v>
      </c>
      <c r="H57" s="2" t="s">
        <v>54</v>
      </c>
      <c r="I57" s="11">
        <v>4</v>
      </c>
      <c r="J57" s="2">
        <v>1</v>
      </c>
      <c r="K57" s="2">
        <v>53</v>
      </c>
      <c r="L57" s="11" t="str">
        <f>"Priority "&amp;Table911121314[[#This Row],[Clean Priority]]&amp;"/Postion "&amp;Table911121314[[#This Row],[Position]]</f>
        <v>Priority 1/Postion 53</v>
      </c>
      <c r="M57" s="11">
        <v>55</v>
      </c>
    </row>
    <row r="58" spans="1:13" x14ac:dyDescent="0.25">
      <c r="A58" s="23">
        <v>56</v>
      </c>
      <c r="B58" s="24" t="s">
        <v>449</v>
      </c>
      <c r="C58" s="24" t="s">
        <v>326</v>
      </c>
      <c r="D58" s="24" t="s">
        <v>450</v>
      </c>
      <c r="E58" s="24" t="s">
        <v>16</v>
      </c>
      <c r="F58" s="25">
        <v>100000000</v>
      </c>
      <c r="G58" s="24" t="s">
        <v>40</v>
      </c>
      <c r="H58" s="24" t="s">
        <v>40</v>
      </c>
      <c r="I58" s="26">
        <v>5</v>
      </c>
      <c r="J58" s="24" t="s">
        <v>40</v>
      </c>
      <c r="K58" s="24">
        <v>3</v>
      </c>
      <c r="L58" s="26" t="str">
        <f>"Priority "&amp;Table911121314[[#This Row],[Clean Priority]]&amp;"/Postion "&amp;Table911121314[[#This Row],[Position]]</f>
        <v>Priority N/A/Postion 3</v>
      </c>
      <c r="M58" s="26">
        <v>56</v>
      </c>
    </row>
    <row r="59" spans="1:13" x14ac:dyDescent="0.25">
      <c r="A59" s="9">
        <v>100</v>
      </c>
      <c r="B59" s="2" t="s">
        <v>258</v>
      </c>
      <c r="C59" s="2" t="s">
        <v>154</v>
      </c>
      <c r="D59" s="2" t="s">
        <v>259</v>
      </c>
      <c r="E59" s="2" t="s">
        <v>156</v>
      </c>
      <c r="F59" s="5">
        <v>30000000</v>
      </c>
      <c r="G59" s="2" t="s">
        <v>35</v>
      </c>
      <c r="H59" s="2" t="s">
        <v>22</v>
      </c>
      <c r="I59" s="11">
        <v>4</v>
      </c>
      <c r="J59" s="2">
        <v>1</v>
      </c>
      <c r="K59" s="2">
        <v>54</v>
      </c>
      <c r="L59" s="11" t="str">
        <f>"Priority "&amp;Table911121314[[#This Row],[Clean Priority]]&amp;"/Postion "&amp;Table911121314[[#This Row],[Position]]</f>
        <v>Priority 1/Postion 54</v>
      </c>
      <c r="M59" s="11">
        <v>57</v>
      </c>
    </row>
    <row r="60" spans="1:13" x14ac:dyDescent="0.25">
      <c r="A60" s="9">
        <v>101</v>
      </c>
      <c r="B60" s="2" t="s">
        <v>418</v>
      </c>
      <c r="C60" s="2" t="s">
        <v>416</v>
      </c>
      <c r="D60" s="2" t="s">
        <v>419</v>
      </c>
      <c r="E60" s="2" t="s">
        <v>176</v>
      </c>
      <c r="F60" s="5">
        <v>50000000</v>
      </c>
      <c r="G60" s="2" t="s">
        <v>102</v>
      </c>
      <c r="H60" s="2" t="s">
        <v>18</v>
      </c>
      <c r="I60" s="11">
        <v>4</v>
      </c>
      <c r="J60" s="2">
        <v>1</v>
      </c>
      <c r="K60" s="2">
        <v>55</v>
      </c>
      <c r="L60" s="11" t="str">
        <f>"Priority "&amp;Table911121314[[#This Row],[Clean Priority]]&amp;"/Postion "&amp;Table911121314[[#This Row],[Position]]</f>
        <v>Priority 1/Postion 55</v>
      </c>
      <c r="M60" s="11">
        <v>58</v>
      </c>
    </row>
    <row r="61" spans="1:13" x14ac:dyDescent="0.25">
      <c r="A61" s="9">
        <v>104</v>
      </c>
      <c r="B61" s="2" t="s">
        <v>427</v>
      </c>
      <c r="C61" s="2" t="s">
        <v>64</v>
      </c>
      <c r="D61" s="2" t="s">
        <v>428</v>
      </c>
      <c r="E61" s="2" t="s">
        <v>193</v>
      </c>
      <c r="F61" s="5">
        <v>30000000</v>
      </c>
      <c r="G61" s="2" t="s">
        <v>67</v>
      </c>
      <c r="H61" s="2" t="s">
        <v>54</v>
      </c>
      <c r="I61" s="11">
        <v>4</v>
      </c>
      <c r="J61" s="2">
        <v>1</v>
      </c>
      <c r="K61" s="2">
        <v>56</v>
      </c>
      <c r="L61" s="11" t="str">
        <f>"Priority "&amp;Table911121314[[#This Row],[Clean Priority]]&amp;"/Postion "&amp;Table911121314[[#This Row],[Position]]</f>
        <v>Priority 1/Postion 56</v>
      </c>
      <c r="M61" s="11">
        <v>59</v>
      </c>
    </row>
    <row r="62" spans="1:13" x14ac:dyDescent="0.25">
      <c r="A62" s="9">
        <v>106</v>
      </c>
      <c r="B62" s="2" t="s">
        <v>493</v>
      </c>
      <c r="C62" s="2" t="s">
        <v>99</v>
      </c>
      <c r="D62" s="2" t="s">
        <v>494</v>
      </c>
      <c r="E62" s="2" t="s">
        <v>176</v>
      </c>
      <c r="F62" s="5">
        <v>36000000</v>
      </c>
      <c r="G62" s="2" t="s">
        <v>102</v>
      </c>
      <c r="H62" s="2" t="s">
        <v>54</v>
      </c>
      <c r="I62" s="11">
        <v>5</v>
      </c>
      <c r="J62" s="2">
        <v>1</v>
      </c>
      <c r="K62" s="2">
        <v>57</v>
      </c>
      <c r="L62" s="11" t="str">
        <f>"Priority "&amp;Table911121314[[#This Row],[Clean Priority]]&amp;"/Postion "&amp;Table911121314[[#This Row],[Position]]</f>
        <v>Priority 1/Postion 57</v>
      </c>
      <c r="M62" s="11">
        <v>60</v>
      </c>
    </row>
    <row r="63" spans="1:13" x14ac:dyDescent="0.25">
      <c r="A63" s="9">
        <v>107</v>
      </c>
      <c r="B63" s="2" t="s">
        <v>98</v>
      </c>
      <c r="C63" s="2" t="s">
        <v>99</v>
      </c>
      <c r="D63" s="2" t="s">
        <v>100</v>
      </c>
      <c r="E63" s="2" t="s">
        <v>101</v>
      </c>
      <c r="F63" s="5">
        <v>40000000</v>
      </c>
      <c r="G63" s="2" t="s">
        <v>102</v>
      </c>
      <c r="H63" s="2" t="s">
        <v>18</v>
      </c>
      <c r="I63" s="11">
        <v>5</v>
      </c>
      <c r="J63" s="2">
        <v>1</v>
      </c>
      <c r="K63" s="2">
        <v>58</v>
      </c>
      <c r="L63" s="11" t="str">
        <f>"Priority "&amp;Table911121314[[#This Row],[Clean Priority]]&amp;"/Postion "&amp;Table911121314[[#This Row],[Position]]</f>
        <v>Priority 1/Postion 58</v>
      </c>
      <c r="M63" s="11">
        <v>61</v>
      </c>
    </row>
    <row r="64" spans="1:13" x14ac:dyDescent="0.25">
      <c r="A64" s="9">
        <v>108</v>
      </c>
      <c r="B64" s="2" t="s">
        <v>221</v>
      </c>
      <c r="C64" s="2" t="s">
        <v>51</v>
      </c>
      <c r="D64" s="2" t="s">
        <v>222</v>
      </c>
      <c r="E64" s="2" t="s">
        <v>53</v>
      </c>
      <c r="F64" s="5">
        <v>40000000</v>
      </c>
      <c r="G64" s="2" t="s">
        <v>17</v>
      </c>
      <c r="H64" s="2" t="s">
        <v>18</v>
      </c>
      <c r="I64" s="11">
        <v>4</v>
      </c>
      <c r="J64" s="2">
        <v>1</v>
      </c>
      <c r="K64" s="2">
        <v>59</v>
      </c>
      <c r="L64" s="11" t="str">
        <f>"Priority "&amp;Table911121314[[#This Row],[Clean Priority]]&amp;"/Postion "&amp;Table911121314[[#This Row],[Position]]</f>
        <v>Priority 1/Postion 59</v>
      </c>
      <c r="M64" s="11">
        <v>62</v>
      </c>
    </row>
    <row r="65" spans="1:13" x14ac:dyDescent="0.25">
      <c r="A65" s="9">
        <v>110</v>
      </c>
      <c r="B65" s="2" t="s">
        <v>390</v>
      </c>
      <c r="C65" s="2" t="s">
        <v>391</v>
      </c>
      <c r="D65" s="2" t="s">
        <v>392</v>
      </c>
      <c r="E65" s="2" t="s">
        <v>393</v>
      </c>
      <c r="F65" s="5">
        <v>32500000</v>
      </c>
      <c r="G65" s="2" t="s">
        <v>35</v>
      </c>
      <c r="H65" s="2" t="s">
        <v>22</v>
      </c>
      <c r="I65" s="11">
        <v>4</v>
      </c>
      <c r="J65" s="2">
        <v>1</v>
      </c>
      <c r="K65" s="2">
        <v>60</v>
      </c>
      <c r="L65" s="11" t="str">
        <f>"Priority "&amp;Table911121314[[#This Row],[Clean Priority]]&amp;"/Postion "&amp;Table911121314[[#This Row],[Position]]</f>
        <v>Priority 1/Postion 60</v>
      </c>
      <c r="M65" s="11">
        <v>63</v>
      </c>
    </row>
    <row r="66" spans="1:13" x14ac:dyDescent="0.25">
      <c r="A66" s="9">
        <v>111</v>
      </c>
      <c r="B66" s="2" t="s">
        <v>255</v>
      </c>
      <c r="C66" s="2" t="s">
        <v>154</v>
      </c>
      <c r="D66" s="2" t="s">
        <v>256</v>
      </c>
      <c r="E66" s="2" t="s">
        <v>257</v>
      </c>
      <c r="F66" s="5">
        <v>30000000</v>
      </c>
      <c r="G66" s="2" t="s">
        <v>35</v>
      </c>
      <c r="H66" s="2" t="s">
        <v>22</v>
      </c>
      <c r="I66" s="11">
        <v>4</v>
      </c>
      <c r="J66" s="2">
        <v>1</v>
      </c>
      <c r="K66" s="2">
        <v>61</v>
      </c>
      <c r="L66" s="11" t="str">
        <f>"Priority "&amp;Table911121314[[#This Row],[Clean Priority]]&amp;"/Postion "&amp;Table911121314[[#This Row],[Position]]</f>
        <v>Priority 1/Postion 61</v>
      </c>
      <c r="M66" s="11">
        <v>64</v>
      </c>
    </row>
    <row r="67" spans="1:13" x14ac:dyDescent="0.25">
      <c r="A67" s="23">
        <v>65</v>
      </c>
      <c r="B67" s="24" t="s">
        <v>325</v>
      </c>
      <c r="C67" s="24" t="s">
        <v>326</v>
      </c>
      <c r="D67" s="24" t="s">
        <v>327</v>
      </c>
      <c r="E67" s="24" t="s">
        <v>328</v>
      </c>
      <c r="F67" s="25">
        <v>100000000</v>
      </c>
      <c r="G67" s="24" t="s">
        <v>40</v>
      </c>
      <c r="H67" s="24" t="s">
        <v>40</v>
      </c>
      <c r="I67" s="26">
        <v>5</v>
      </c>
      <c r="J67" s="24" t="s">
        <v>40</v>
      </c>
      <c r="K67" s="24">
        <v>4</v>
      </c>
      <c r="L67" s="26" t="str">
        <f>"Priority "&amp;Table911121314[[#This Row],[Clean Priority]]&amp;"/Postion "&amp;Table911121314[[#This Row],[Position]]</f>
        <v>Priority N/A/Postion 4</v>
      </c>
      <c r="M67" s="26">
        <v>65</v>
      </c>
    </row>
    <row r="68" spans="1:13" x14ac:dyDescent="0.25">
      <c r="A68" s="10">
        <v>112</v>
      </c>
      <c r="B68" s="7" t="s">
        <v>480</v>
      </c>
      <c r="C68" s="7" t="s">
        <v>46</v>
      </c>
      <c r="D68" s="7" t="s">
        <v>546</v>
      </c>
      <c r="E68" s="7" t="s">
        <v>481</v>
      </c>
      <c r="F68" s="8">
        <v>6500000</v>
      </c>
      <c r="G68" s="7" t="s">
        <v>312</v>
      </c>
      <c r="H68" s="7" t="s">
        <v>18</v>
      </c>
      <c r="I68" s="12">
        <v>4</v>
      </c>
      <c r="J68" s="7">
        <v>1</v>
      </c>
      <c r="K68" s="7">
        <v>62</v>
      </c>
      <c r="L68" s="12" t="str">
        <f>"Priority "&amp;Table911121314[[#This Row],[Clean Priority]]&amp;"/Postion "&amp;Table911121314[[#This Row],[Position]]</f>
        <v>Priority 1/Postion 62</v>
      </c>
      <c r="M68" s="12">
        <v>66</v>
      </c>
    </row>
    <row r="69" spans="1:13" x14ac:dyDescent="0.25">
      <c r="A69" s="9">
        <v>113</v>
      </c>
      <c r="B69" s="2" t="s">
        <v>491</v>
      </c>
      <c r="C69" s="2" t="s">
        <v>99</v>
      </c>
      <c r="D69" s="2" t="s">
        <v>492</v>
      </c>
      <c r="E69" s="2" t="s">
        <v>176</v>
      </c>
      <c r="F69" s="5">
        <v>41000000</v>
      </c>
      <c r="G69" s="2" t="s">
        <v>102</v>
      </c>
      <c r="H69" s="2" t="s">
        <v>54</v>
      </c>
      <c r="I69" s="11">
        <v>5</v>
      </c>
      <c r="J69" s="2">
        <v>1</v>
      </c>
      <c r="K69" s="2">
        <v>63</v>
      </c>
      <c r="L69" s="11" t="str">
        <f>"Priority "&amp;Table911121314[[#This Row],[Clean Priority]]&amp;"/Postion "&amp;Table911121314[[#This Row],[Position]]</f>
        <v>Priority 1/Postion 63</v>
      </c>
      <c r="M69" s="11">
        <v>67</v>
      </c>
    </row>
    <row r="70" spans="1:13" x14ac:dyDescent="0.25">
      <c r="A70" s="9">
        <v>114</v>
      </c>
      <c r="B70" s="2" t="s">
        <v>191</v>
      </c>
      <c r="C70" s="2" t="s">
        <v>64</v>
      </c>
      <c r="D70" s="2" t="s">
        <v>192</v>
      </c>
      <c r="E70" s="2" t="s">
        <v>193</v>
      </c>
      <c r="F70" s="5">
        <v>35000000</v>
      </c>
      <c r="G70" s="2" t="s">
        <v>67</v>
      </c>
      <c r="H70" s="2" t="s">
        <v>54</v>
      </c>
      <c r="I70" s="11">
        <v>4</v>
      </c>
      <c r="J70" s="2">
        <v>1</v>
      </c>
      <c r="K70" s="2">
        <v>64</v>
      </c>
      <c r="L70" s="11" t="str">
        <f>"Priority "&amp;Table911121314[[#This Row],[Clean Priority]]&amp;"/Postion "&amp;Table911121314[[#This Row],[Position]]</f>
        <v>Priority 1/Postion 64</v>
      </c>
      <c r="M70" s="11">
        <v>68</v>
      </c>
    </row>
    <row r="71" spans="1:13" x14ac:dyDescent="0.25">
      <c r="A71" s="1">
        <v>115</v>
      </c>
      <c r="B71" s="2" t="s">
        <v>521</v>
      </c>
      <c r="C71" s="2" t="s">
        <v>288</v>
      </c>
      <c r="D71" s="2" t="s">
        <v>522</v>
      </c>
      <c r="E71" s="2" t="s">
        <v>523</v>
      </c>
      <c r="F71" s="5">
        <v>10000000</v>
      </c>
      <c r="G71" s="2" t="s">
        <v>145</v>
      </c>
      <c r="H71" s="2" t="s">
        <v>54</v>
      </c>
      <c r="I71" s="2">
        <v>4</v>
      </c>
      <c r="J71" s="2">
        <v>1</v>
      </c>
      <c r="K71" s="2">
        <v>65</v>
      </c>
      <c r="L71" s="11" t="str">
        <f>"Priority "&amp;Table911121314[[#This Row],[Clean Priority]]&amp;"/Postion "&amp;Table911121314[[#This Row],[Position]]</f>
        <v>Priority 1/Postion 65</v>
      </c>
      <c r="M71" s="11">
        <v>69</v>
      </c>
    </row>
    <row r="72" spans="1:13" x14ac:dyDescent="0.25">
      <c r="A72" s="9">
        <v>116</v>
      </c>
      <c r="B72" s="2" t="s">
        <v>437</v>
      </c>
      <c r="C72" s="2" t="s">
        <v>261</v>
      </c>
      <c r="D72" s="2" t="s">
        <v>438</v>
      </c>
      <c r="E72" s="2" t="s">
        <v>185</v>
      </c>
      <c r="F72" s="5">
        <v>28000000</v>
      </c>
      <c r="G72" s="2" t="s">
        <v>35</v>
      </c>
      <c r="H72" s="2" t="s">
        <v>54</v>
      </c>
      <c r="I72" s="11">
        <v>4</v>
      </c>
      <c r="J72" s="2">
        <v>1</v>
      </c>
      <c r="K72" s="2">
        <v>66</v>
      </c>
      <c r="L72" s="11" t="str">
        <f>"Priority "&amp;Table911121314[[#This Row],[Clean Priority]]&amp;"/Postion "&amp;Table911121314[[#This Row],[Position]]</f>
        <v>Priority 1/Postion 66</v>
      </c>
      <c r="M72" s="11">
        <v>70</v>
      </c>
    </row>
    <row r="73" spans="1:13" x14ac:dyDescent="0.25">
      <c r="A73" s="9">
        <v>117</v>
      </c>
      <c r="B73" s="2" t="s">
        <v>141</v>
      </c>
      <c r="C73" s="2" t="s">
        <v>142</v>
      </c>
      <c r="D73" s="2" t="s">
        <v>143</v>
      </c>
      <c r="E73" s="2" t="s">
        <v>144</v>
      </c>
      <c r="F73" s="5">
        <v>1500000</v>
      </c>
      <c r="G73" s="2" t="s">
        <v>145</v>
      </c>
      <c r="H73" s="2" t="s">
        <v>54</v>
      </c>
      <c r="I73" s="11">
        <v>5</v>
      </c>
      <c r="J73" s="2">
        <v>1</v>
      </c>
      <c r="K73" s="2">
        <v>67</v>
      </c>
      <c r="L73" s="11" t="str">
        <f>"Priority "&amp;Table911121314[[#This Row],[Clean Priority]]&amp;"/Postion "&amp;Table911121314[[#This Row],[Position]]</f>
        <v>Priority 1/Postion 67</v>
      </c>
      <c r="M73" s="11">
        <v>71</v>
      </c>
    </row>
    <row r="74" spans="1:13" x14ac:dyDescent="0.25">
      <c r="A74" s="9">
        <v>119</v>
      </c>
      <c r="B74" s="2" t="s">
        <v>394</v>
      </c>
      <c r="C74" s="2" t="s">
        <v>395</v>
      </c>
      <c r="D74" s="2" t="s">
        <v>396</v>
      </c>
      <c r="E74" s="2" t="s">
        <v>397</v>
      </c>
      <c r="F74" s="5">
        <v>33000000</v>
      </c>
      <c r="G74" s="2" t="s">
        <v>35</v>
      </c>
      <c r="H74" s="2" t="s">
        <v>22</v>
      </c>
      <c r="I74" s="11">
        <v>5</v>
      </c>
      <c r="J74" s="2">
        <v>1</v>
      </c>
      <c r="K74" s="2">
        <v>68</v>
      </c>
      <c r="L74" s="11" t="str">
        <f>"Priority "&amp;Table911121314[[#This Row],[Clean Priority]]&amp;"/Postion "&amp;Table911121314[[#This Row],[Position]]</f>
        <v>Priority 1/Postion 68</v>
      </c>
      <c r="M74" s="11">
        <v>72</v>
      </c>
    </row>
    <row r="75" spans="1:13" x14ac:dyDescent="0.25">
      <c r="A75" s="9">
        <v>120</v>
      </c>
      <c r="B75" s="2" t="s">
        <v>407</v>
      </c>
      <c r="C75" s="2" t="s">
        <v>261</v>
      </c>
      <c r="D75" s="2" t="s">
        <v>408</v>
      </c>
      <c r="E75" s="2" t="s">
        <v>185</v>
      </c>
      <c r="F75" s="5">
        <v>25000000</v>
      </c>
      <c r="G75" s="2" t="s">
        <v>35</v>
      </c>
      <c r="H75" s="2" t="s">
        <v>18</v>
      </c>
      <c r="I75" s="11">
        <v>4</v>
      </c>
      <c r="J75" s="2">
        <v>1</v>
      </c>
      <c r="K75" s="2">
        <v>69</v>
      </c>
      <c r="L75" s="11" t="str">
        <f>"Priority "&amp;Table911121314[[#This Row],[Clean Priority]]&amp;"/Postion "&amp;Table911121314[[#This Row],[Position]]</f>
        <v>Priority 1/Postion 69</v>
      </c>
      <c r="M75" s="11">
        <v>73</v>
      </c>
    </row>
    <row r="76" spans="1:13" x14ac:dyDescent="0.25">
      <c r="A76" s="9">
        <v>122</v>
      </c>
      <c r="B76" s="2" t="s">
        <v>13</v>
      </c>
      <c r="C76" s="2" t="s">
        <v>14</v>
      </c>
      <c r="D76" s="2" t="s">
        <v>15</v>
      </c>
      <c r="E76" s="3" t="s">
        <v>16</v>
      </c>
      <c r="F76" s="4">
        <v>17500000</v>
      </c>
      <c r="G76" s="2" t="s">
        <v>17</v>
      </c>
      <c r="H76" s="2" t="s">
        <v>18</v>
      </c>
      <c r="I76" s="11">
        <v>4</v>
      </c>
      <c r="J76" s="2">
        <v>1</v>
      </c>
      <c r="K76" s="2">
        <v>70</v>
      </c>
      <c r="L76" s="11" t="str">
        <f>"Priority "&amp;Table911121314[[#This Row],[Clean Priority]]&amp;"/Postion "&amp;Table911121314[[#This Row],[Position]]</f>
        <v>Priority 1/Postion 70</v>
      </c>
      <c r="M76" s="11">
        <v>74</v>
      </c>
    </row>
    <row r="77" spans="1:13" x14ac:dyDescent="0.25">
      <c r="A77" s="9">
        <v>123</v>
      </c>
      <c r="B77" s="2" t="s">
        <v>456</v>
      </c>
      <c r="C77" s="2" t="s">
        <v>457</v>
      </c>
      <c r="D77" s="2" t="s">
        <v>458</v>
      </c>
      <c r="E77" s="2" t="s">
        <v>281</v>
      </c>
      <c r="F77" s="5">
        <v>38000000</v>
      </c>
      <c r="G77" s="2" t="s">
        <v>35</v>
      </c>
      <c r="H77" s="2" t="s">
        <v>22</v>
      </c>
      <c r="I77" s="11">
        <v>4</v>
      </c>
      <c r="J77" s="2">
        <v>1</v>
      </c>
      <c r="K77" s="2">
        <v>71</v>
      </c>
      <c r="L77" s="11" t="str">
        <f>"Priority "&amp;Table911121314[[#This Row],[Clean Priority]]&amp;"/Postion "&amp;Table911121314[[#This Row],[Position]]</f>
        <v>Priority 1/Postion 71</v>
      </c>
      <c r="M77" s="11">
        <v>75</v>
      </c>
    </row>
    <row r="78" spans="1:13" x14ac:dyDescent="0.25">
      <c r="A78" s="9">
        <v>124</v>
      </c>
      <c r="B78" s="2" t="s">
        <v>269</v>
      </c>
      <c r="C78" s="2" t="s">
        <v>51</v>
      </c>
      <c r="D78" s="2" t="s">
        <v>270</v>
      </c>
      <c r="E78" s="2" t="s">
        <v>53</v>
      </c>
      <c r="F78" s="5">
        <v>20000000</v>
      </c>
      <c r="G78" s="2" t="s">
        <v>17</v>
      </c>
      <c r="H78" s="2" t="s">
        <v>54</v>
      </c>
      <c r="I78" s="11">
        <v>4</v>
      </c>
      <c r="J78" s="2">
        <v>1</v>
      </c>
      <c r="K78" s="2">
        <v>72</v>
      </c>
      <c r="L78" s="11" t="str">
        <f>"Priority "&amp;Table911121314[[#This Row],[Clean Priority]]&amp;"/Postion "&amp;Table911121314[[#This Row],[Position]]</f>
        <v>Priority 1/Postion 72</v>
      </c>
      <c r="M78" s="11">
        <v>76</v>
      </c>
    </row>
    <row r="79" spans="1:13" x14ac:dyDescent="0.25">
      <c r="A79" s="9">
        <v>126</v>
      </c>
      <c r="B79" s="2" t="s">
        <v>308</v>
      </c>
      <c r="C79" s="2" t="s">
        <v>309</v>
      </c>
      <c r="D79" s="2" t="s">
        <v>310</v>
      </c>
      <c r="E79" s="2" t="s">
        <v>311</v>
      </c>
      <c r="F79" s="5">
        <v>20000000</v>
      </c>
      <c r="G79" s="2" t="s">
        <v>312</v>
      </c>
      <c r="H79" s="2" t="s">
        <v>18</v>
      </c>
      <c r="I79" s="11">
        <v>4</v>
      </c>
      <c r="J79" s="2">
        <v>1</v>
      </c>
      <c r="K79" s="2">
        <v>73</v>
      </c>
      <c r="L79" s="11" t="str">
        <f>"Priority "&amp;Table911121314[[#This Row],[Clean Priority]]&amp;"/Postion "&amp;Table911121314[[#This Row],[Position]]</f>
        <v>Priority 1/Postion 73</v>
      </c>
      <c r="M79" s="11">
        <v>77</v>
      </c>
    </row>
    <row r="80" spans="1:13" x14ac:dyDescent="0.25">
      <c r="A80" s="9">
        <v>129</v>
      </c>
      <c r="B80" s="2" t="s">
        <v>413</v>
      </c>
      <c r="C80" s="2" t="s">
        <v>51</v>
      </c>
      <c r="D80" s="2" t="s">
        <v>414</v>
      </c>
      <c r="E80" s="2" t="s">
        <v>53</v>
      </c>
      <c r="F80" s="5">
        <v>16000000</v>
      </c>
      <c r="G80" s="2" t="s">
        <v>17</v>
      </c>
      <c r="H80" s="2" t="s">
        <v>18</v>
      </c>
      <c r="I80" s="11">
        <v>4</v>
      </c>
      <c r="J80" s="2">
        <v>1</v>
      </c>
      <c r="K80" s="2">
        <v>74</v>
      </c>
      <c r="L80" s="11" t="str">
        <f>"Priority "&amp;Table911121314[[#This Row],[Clean Priority]]&amp;"/Postion "&amp;Table911121314[[#This Row],[Position]]</f>
        <v>Priority 1/Postion 74</v>
      </c>
      <c r="M80" s="11">
        <v>78</v>
      </c>
    </row>
    <row r="81" spans="1:13" x14ac:dyDescent="0.25">
      <c r="A81" s="9">
        <v>130</v>
      </c>
      <c r="B81" s="2" t="s">
        <v>321</v>
      </c>
      <c r="C81" s="2" t="s">
        <v>64</v>
      </c>
      <c r="D81" s="2" t="s">
        <v>322</v>
      </c>
      <c r="E81" s="2" t="s">
        <v>193</v>
      </c>
      <c r="F81" s="5">
        <v>34000000</v>
      </c>
      <c r="G81" s="2" t="s">
        <v>67</v>
      </c>
      <c r="H81" s="2" t="s">
        <v>18</v>
      </c>
      <c r="I81" s="11">
        <v>4</v>
      </c>
      <c r="J81" s="2">
        <v>1</v>
      </c>
      <c r="K81" s="2">
        <v>75</v>
      </c>
      <c r="L81" s="11" t="str">
        <f>"Priority "&amp;Table911121314[[#This Row],[Clean Priority]]&amp;"/Postion "&amp;Table911121314[[#This Row],[Position]]</f>
        <v>Priority 1/Postion 75</v>
      </c>
      <c r="M81" s="11">
        <v>79</v>
      </c>
    </row>
    <row r="82" spans="1:13" x14ac:dyDescent="0.25">
      <c r="A82" s="10">
        <v>132</v>
      </c>
      <c r="B82" s="7" t="s">
        <v>278</v>
      </c>
      <c r="C82" s="7" t="s">
        <v>46</v>
      </c>
      <c r="D82" s="7" t="s">
        <v>539</v>
      </c>
      <c r="E82" s="7" t="s">
        <v>279</v>
      </c>
      <c r="F82" s="8">
        <v>35000000</v>
      </c>
      <c r="G82" s="7" t="s">
        <v>35</v>
      </c>
      <c r="H82" s="7" t="s">
        <v>18</v>
      </c>
      <c r="I82" s="12">
        <v>4</v>
      </c>
      <c r="J82" s="7">
        <v>1</v>
      </c>
      <c r="K82" s="7">
        <v>76</v>
      </c>
      <c r="L82" s="12" t="str">
        <f>"Priority "&amp;Table911121314[[#This Row],[Clean Priority]]&amp;"/Postion "&amp;Table911121314[[#This Row],[Position]]</f>
        <v>Priority 1/Postion 76</v>
      </c>
      <c r="M82" s="12">
        <v>80</v>
      </c>
    </row>
    <row r="83" spans="1:13" x14ac:dyDescent="0.25">
      <c r="A83" s="9">
        <v>136</v>
      </c>
      <c r="B83" s="2" t="s">
        <v>63</v>
      </c>
      <c r="C83" s="2" t="s">
        <v>64</v>
      </c>
      <c r="D83" s="2" t="s">
        <v>65</v>
      </c>
      <c r="E83" s="2" t="s">
        <v>66</v>
      </c>
      <c r="F83" s="5">
        <v>40000000</v>
      </c>
      <c r="G83" s="2" t="s">
        <v>67</v>
      </c>
      <c r="H83" s="2" t="s">
        <v>18</v>
      </c>
      <c r="I83" s="11">
        <v>4</v>
      </c>
      <c r="J83" s="2">
        <v>1</v>
      </c>
      <c r="K83" s="2">
        <v>77</v>
      </c>
      <c r="L83" s="11" t="str">
        <f>"Priority "&amp;Table911121314[[#This Row],[Clean Priority]]&amp;"/Postion "&amp;Table911121314[[#This Row],[Position]]</f>
        <v>Priority 1/Postion 77</v>
      </c>
      <c r="M83" s="11">
        <v>81</v>
      </c>
    </row>
    <row r="84" spans="1:13" x14ac:dyDescent="0.25">
      <c r="A84" s="9">
        <v>137</v>
      </c>
      <c r="B84" s="2" t="s">
        <v>429</v>
      </c>
      <c r="C84" s="2" t="s">
        <v>430</v>
      </c>
      <c r="D84" s="2" t="s">
        <v>431</v>
      </c>
      <c r="E84" s="2" t="s">
        <v>58</v>
      </c>
      <c r="F84" s="5">
        <v>50000000</v>
      </c>
      <c r="G84" s="2" t="s">
        <v>35</v>
      </c>
      <c r="H84" s="2" t="s">
        <v>18</v>
      </c>
      <c r="I84" s="11">
        <v>5</v>
      </c>
      <c r="J84" s="2">
        <v>1</v>
      </c>
      <c r="K84" s="2">
        <v>78</v>
      </c>
      <c r="L84" s="11" t="str">
        <f>"Priority "&amp;Table911121314[[#This Row],[Clean Priority]]&amp;"/Postion "&amp;Table911121314[[#This Row],[Position]]</f>
        <v>Priority 1/Postion 78</v>
      </c>
      <c r="M84" s="11">
        <v>82</v>
      </c>
    </row>
    <row r="85" spans="1:13" x14ac:dyDescent="0.25">
      <c r="A85" s="9">
        <v>138</v>
      </c>
      <c r="B85" s="2" t="s">
        <v>186</v>
      </c>
      <c r="C85" s="2" t="s">
        <v>187</v>
      </c>
      <c r="D85" s="2" t="s">
        <v>188</v>
      </c>
      <c r="E85" s="2" t="s">
        <v>53</v>
      </c>
      <c r="F85" s="5">
        <v>35000000</v>
      </c>
      <c r="G85" s="2" t="s">
        <v>17</v>
      </c>
      <c r="H85" s="2" t="s">
        <v>18</v>
      </c>
      <c r="I85" s="11">
        <v>5</v>
      </c>
      <c r="J85" s="2">
        <v>1</v>
      </c>
      <c r="K85" s="2">
        <v>79</v>
      </c>
      <c r="L85" s="11" t="str">
        <f>"Priority "&amp;Table911121314[[#This Row],[Clean Priority]]&amp;"/Postion "&amp;Table911121314[[#This Row],[Position]]</f>
        <v>Priority 1/Postion 79</v>
      </c>
      <c r="M85" s="11">
        <v>83</v>
      </c>
    </row>
    <row r="86" spans="1:13" x14ac:dyDescent="0.25">
      <c r="A86" s="9">
        <v>139</v>
      </c>
      <c r="B86" s="2" t="s">
        <v>236</v>
      </c>
      <c r="C86" s="2" t="s">
        <v>64</v>
      </c>
      <c r="D86" s="2" t="s">
        <v>237</v>
      </c>
      <c r="E86" s="2" t="s">
        <v>238</v>
      </c>
      <c r="F86" s="5">
        <v>50000000</v>
      </c>
      <c r="G86" s="2" t="s">
        <v>67</v>
      </c>
      <c r="H86" s="2" t="s">
        <v>54</v>
      </c>
      <c r="I86" s="11">
        <v>4</v>
      </c>
      <c r="J86" s="2">
        <v>1</v>
      </c>
      <c r="K86" s="2">
        <v>80</v>
      </c>
      <c r="L86" s="11" t="str">
        <f>"Priority "&amp;Table911121314[[#This Row],[Clean Priority]]&amp;"/Postion "&amp;Table911121314[[#This Row],[Position]]</f>
        <v>Priority 1/Postion 80</v>
      </c>
      <c r="M86" s="11">
        <v>84</v>
      </c>
    </row>
    <row r="87" spans="1:13" x14ac:dyDescent="0.25">
      <c r="A87" s="9">
        <v>140</v>
      </c>
      <c r="B87" s="2" t="s">
        <v>265</v>
      </c>
      <c r="C87" s="2" t="s">
        <v>147</v>
      </c>
      <c r="D87" s="2" t="s">
        <v>266</v>
      </c>
      <c r="E87" s="2" t="s">
        <v>149</v>
      </c>
      <c r="F87" s="5">
        <v>35000000</v>
      </c>
      <c r="G87" s="2" t="s">
        <v>35</v>
      </c>
      <c r="H87" s="2" t="s">
        <v>54</v>
      </c>
      <c r="I87" s="11">
        <v>4</v>
      </c>
      <c r="J87" s="2">
        <v>1</v>
      </c>
      <c r="K87" s="2">
        <v>81</v>
      </c>
      <c r="L87" s="11" t="str">
        <f>"Priority "&amp;Table911121314[[#This Row],[Clean Priority]]&amp;"/Postion "&amp;Table911121314[[#This Row],[Position]]</f>
        <v>Priority 1/Postion 81</v>
      </c>
      <c r="M87" s="11">
        <v>85</v>
      </c>
    </row>
    <row r="88" spans="1:13" x14ac:dyDescent="0.25">
      <c r="A88" s="9">
        <v>141</v>
      </c>
      <c r="B88" s="2" t="s">
        <v>398</v>
      </c>
      <c r="C88" s="2" t="s">
        <v>14</v>
      </c>
      <c r="D88" s="2" t="s">
        <v>399</v>
      </c>
      <c r="E88" s="2" t="s">
        <v>28</v>
      </c>
      <c r="F88" s="5">
        <v>30000000</v>
      </c>
      <c r="G88" s="2" t="s">
        <v>17</v>
      </c>
      <c r="H88" s="2" t="s">
        <v>54</v>
      </c>
      <c r="I88" s="11">
        <v>4</v>
      </c>
      <c r="J88" s="2">
        <v>1</v>
      </c>
      <c r="K88" s="2">
        <v>82</v>
      </c>
      <c r="L88" s="11" t="str">
        <f>"Priority "&amp;Table911121314[[#This Row],[Clean Priority]]&amp;"/Postion "&amp;Table911121314[[#This Row],[Position]]</f>
        <v>Priority 1/Postion 82</v>
      </c>
      <c r="M88" s="11">
        <v>86</v>
      </c>
    </row>
    <row r="89" spans="1:13" x14ac:dyDescent="0.25">
      <c r="A89" s="9">
        <v>142</v>
      </c>
      <c r="B89" s="2" t="s">
        <v>305</v>
      </c>
      <c r="C89" s="2" t="s">
        <v>201</v>
      </c>
      <c r="D89" s="2" t="s">
        <v>306</v>
      </c>
      <c r="E89" s="2" t="s">
        <v>307</v>
      </c>
      <c r="F89" s="5">
        <v>25000000</v>
      </c>
      <c r="G89" s="2" t="s">
        <v>35</v>
      </c>
      <c r="H89" s="2" t="s">
        <v>54</v>
      </c>
      <c r="I89" s="11">
        <v>5</v>
      </c>
      <c r="J89" s="2">
        <v>1</v>
      </c>
      <c r="K89" s="2">
        <v>83</v>
      </c>
      <c r="L89" s="11" t="str">
        <f>"Priority "&amp;Table911121314[[#This Row],[Clean Priority]]&amp;"/Postion "&amp;Table911121314[[#This Row],[Position]]</f>
        <v>Priority 1/Postion 83</v>
      </c>
      <c r="M89" s="11">
        <v>87</v>
      </c>
    </row>
    <row r="90" spans="1:13" x14ac:dyDescent="0.25">
      <c r="A90" s="9">
        <v>144</v>
      </c>
      <c r="B90" s="2" t="s">
        <v>200</v>
      </c>
      <c r="C90" s="2" t="s">
        <v>201</v>
      </c>
      <c r="D90" s="2" t="s">
        <v>202</v>
      </c>
      <c r="E90" s="2" t="s">
        <v>58</v>
      </c>
      <c r="F90" s="5">
        <v>45000000</v>
      </c>
      <c r="G90" s="2" t="s">
        <v>35</v>
      </c>
      <c r="H90" s="2" t="s">
        <v>54</v>
      </c>
      <c r="I90" s="11">
        <v>5</v>
      </c>
      <c r="J90" s="2">
        <v>1</v>
      </c>
      <c r="K90" s="2">
        <v>84</v>
      </c>
      <c r="L90" s="11" t="str">
        <f>"Priority "&amp;Table911121314[[#This Row],[Clean Priority]]&amp;"/Postion "&amp;Table911121314[[#This Row],[Position]]</f>
        <v>Priority 1/Postion 84</v>
      </c>
      <c r="M90" s="11">
        <v>88</v>
      </c>
    </row>
    <row r="91" spans="1:13" x14ac:dyDescent="0.25">
      <c r="A91" s="9">
        <v>146</v>
      </c>
      <c r="B91" s="2" t="s">
        <v>405</v>
      </c>
      <c r="C91" s="2" t="s">
        <v>283</v>
      </c>
      <c r="D91" s="2" t="s">
        <v>406</v>
      </c>
      <c r="E91" s="2" t="s">
        <v>48</v>
      </c>
      <c r="F91" s="5">
        <v>30000000</v>
      </c>
      <c r="G91" s="2" t="s">
        <v>35</v>
      </c>
      <c r="H91" s="2" t="s">
        <v>22</v>
      </c>
      <c r="I91" s="11">
        <v>4</v>
      </c>
      <c r="J91" s="2">
        <v>1</v>
      </c>
      <c r="K91" s="2">
        <v>85</v>
      </c>
      <c r="L91" s="11" t="str">
        <f>"Priority "&amp;Table911121314[[#This Row],[Clean Priority]]&amp;"/Postion "&amp;Table911121314[[#This Row],[Position]]</f>
        <v>Priority 1/Postion 85</v>
      </c>
      <c r="M91" s="11">
        <v>89</v>
      </c>
    </row>
    <row r="92" spans="1:13" x14ac:dyDescent="0.25">
      <c r="A92" s="9">
        <v>149</v>
      </c>
      <c r="B92" s="2" t="s">
        <v>189</v>
      </c>
      <c r="C92" s="2" t="s">
        <v>187</v>
      </c>
      <c r="D92" s="2" t="s">
        <v>190</v>
      </c>
      <c r="E92" s="2" t="s">
        <v>53</v>
      </c>
      <c r="F92" s="5">
        <v>45000000</v>
      </c>
      <c r="G92" s="2" t="s">
        <v>17</v>
      </c>
      <c r="H92" s="2" t="s">
        <v>18</v>
      </c>
      <c r="I92" s="11">
        <v>5</v>
      </c>
      <c r="J92" s="2">
        <v>1</v>
      </c>
      <c r="K92" s="2">
        <v>86</v>
      </c>
      <c r="L92" s="11" t="str">
        <f>"Priority "&amp;Table911121314[[#This Row],[Clean Priority]]&amp;"/Postion "&amp;Table911121314[[#This Row],[Position]]</f>
        <v>Priority 1/Postion 86</v>
      </c>
      <c r="M92" s="11">
        <v>90</v>
      </c>
    </row>
    <row r="93" spans="1:13" x14ac:dyDescent="0.25">
      <c r="A93" s="9">
        <v>150</v>
      </c>
      <c r="B93" s="2" t="s">
        <v>106</v>
      </c>
      <c r="C93" s="2" t="s">
        <v>96</v>
      </c>
      <c r="D93" s="2" t="s">
        <v>107</v>
      </c>
      <c r="E93" s="2" t="s">
        <v>53</v>
      </c>
      <c r="F93" s="5">
        <v>48000000</v>
      </c>
      <c r="G93" s="2" t="s">
        <v>17</v>
      </c>
      <c r="H93" s="2" t="s">
        <v>54</v>
      </c>
      <c r="I93" s="11">
        <v>5</v>
      </c>
      <c r="J93" s="2">
        <v>1</v>
      </c>
      <c r="K93" s="2">
        <v>87</v>
      </c>
      <c r="L93" s="11" t="str">
        <f>"Priority "&amp;Table911121314[[#This Row],[Clean Priority]]&amp;"/Postion "&amp;Table911121314[[#This Row],[Position]]</f>
        <v>Priority 1/Postion 87</v>
      </c>
      <c r="M93" s="11">
        <v>91</v>
      </c>
    </row>
    <row r="94" spans="1:13" x14ac:dyDescent="0.25">
      <c r="A94" s="9">
        <v>151</v>
      </c>
      <c r="B94" s="2" t="s">
        <v>334</v>
      </c>
      <c r="C94" s="2" t="s">
        <v>335</v>
      </c>
      <c r="D94" s="2" t="s">
        <v>336</v>
      </c>
      <c r="E94" s="2" t="s">
        <v>176</v>
      </c>
      <c r="F94" s="5">
        <v>30000000</v>
      </c>
      <c r="G94" s="2" t="s">
        <v>102</v>
      </c>
      <c r="H94" s="2" t="s">
        <v>54</v>
      </c>
      <c r="I94" s="11">
        <v>4</v>
      </c>
      <c r="J94" s="2">
        <v>1</v>
      </c>
      <c r="K94" s="2">
        <v>88</v>
      </c>
      <c r="L94" s="11" t="str">
        <f>"Priority "&amp;Table911121314[[#This Row],[Clean Priority]]&amp;"/Postion "&amp;Table911121314[[#This Row],[Position]]</f>
        <v>Priority 1/Postion 88</v>
      </c>
      <c r="M94" s="11">
        <v>92</v>
      </c>
    </row>
    <row r="95" spans="1:13" x14ac:dyDescent="0.25">
      <c r="A95" s="9">
        <v>152</v>
      </c>
      <c r="B95" s="2" t="s">
        <v>411</v>
      </c>
      <c r="C95" s="2" t="s">
        <v>283</v>
      </c>
      <c r="D95" s="2" t="s">
        <v>412</v>
      </c>
      <c r="E95" s="2" t="s">
        <v>277</v>
      </c>
      <c r="F95" s="5">
        <v>11710000</v>
      </c>
      <c r="G95" s="2" t="s">
        <v>35</v>
      </c>
      <c r="H95" s="2" t="s">
        <v>18</v>
      </c>
      <c r="I95" s="11">
        <v>4</v>
      </c>
      <c r="J95" s="2">
        <v>1</v>
      </c>
      <c r="K95" s="2">
        <v>89</v>
      </c>
      <c r="L95" s="11" t="str">
        <f>"Priority "&amp;Table911121314[[#This Row],[Clean Priority]]&amp;"/Postion "&amp;Table911121314[[#This Row],[Position]]</f>
        <v>Priority 1/Postion 89</v>
      </c>
      <c r="M95" s="11">
        <v>93</v>
      </c>
    </row>
    <row r="96" spans="1:13" x14ac:dyDescent="0.25">
      <c r="A96" s="9">
        <v>154</v>
      </c>
      <c r="B96" s="2" t="s">
        <v>82</v>
      </c>
      <c r="C96" s="2" t="s">
        <v>72</v>
      </c>
      <c r="D96" s="2" t="s">
        <v>83</v>
      </c>
      <c r="E96" s="2" t="s">
        <v>77</v>
      </c>
      <c r="F96" s="5">
        <v>35000000</v>
      </c>
      <c r="G96" s="2" t="s">
        <v>67</v>
      </c>
      <c r="H96" s="2" t="s">
        <v>54</v>
      </c>
      <c r="I96" s="11">
        <v>4</v>
      </c>
      <c r="J96" s="2">
        <v>1</v>
      </c>
      <c r="K96" s="2">
        <v>90</v>
      </c>
      <c r="L96" s="11" t="str">
        <f>"Priority "&amp;Table911121314[[#This Row],[Clean Priority]]&amp;"/Postion "&amp;Table911121314[[#This Row],[Position]]</f>
        <v>Priority 1/Postion 90</v>
      </c>
      <c r="M96" s="11">
        <v>94</v>
      </c>
    </row>
    <row r="97" spans="1:13" x14ac:dyDescent="0.25">
      <c r="A97" s="9">
        <v>158</v>
      </c>
      <c r="B97" s="2" t="s">
        <v>459</v>
      </c>
      <c r="C97" s="2" t="s">
        <v>309</v>
      </c>
      <c r="D97" s="2" t="s">
        <v>460</v>
      </c>
      <c r="E97" s="2" t="s">
        <v>311</v>
      </c>
      <c r="F97" s="5">
        <v>16000000</v>
      </c>
      <c r="G97" s="2" t="s">
        <v>312</v>
      </c>
      <c r="H97" s="2" t="s">
        <v>54</v>
      </c>
      <c r="I97" s="11">
        <v>4</v>
      </c>
      <c r="J97" s="2">
        <v>1</v>
      </c>
      <c r="K97" s="2">
        <v>91</v>
      </c>
      <c r="L97" s="11" t="str">
        <f>"Priority "&amp;Table911121314[[#This Row],[Clean Priority]]&amp;"/Postion "&amp;Table911121314[[#This Row],[Position]]</f>
        <v>Priority 1/Postion 91</v>
      </c>
      <c r="M97" s="11">
        <v>95</v>
      </c>
    </row>
    <row r="98" spans="1:13" x14ac:dyDescent="0.25">
      <c r="A98" s="9">
        <v>160</v>
      </c>
      <c r="B98" s="2" t="s">
        <v>31</v>
      </c>
      <c r="C98" s="6" t="s">
        <v>32</v>
      </c>
      <c r="D98" s="2" t="s">
        <v>33</v>
      </c>
      <c r="E98" s="2" t="s">
        <v>34</v>
      </c>
      <c r="F98" s="5">
        <v>30000000</v>
      </c>
      <c r="G98" s="2" t="s">
        <v>35</v>
      </c>
      <c r="H98" s="2" t="s">
        <v>18</v>
      </c>
      <c r="I98" s="11">
        <v>4</v>
      </c>
      <c r="J98" s="2">
        <v>1</v>
      </c>
      <c r="K98" s="2">
        <v>92</v>
      </c>
      <c r="L98" s="11" t="str">
        <f>"Priority "&amp;Table911121314[[#This Row],[Clean Priority]]&amp;"/Postion "&amp;Table911121314[[#This Row],[Position]]</f>
        <v>Priority 1/Postion 92</v>
      </c>
      <c r="M98" s="11">
        <v>96</v>
      </c>
    </row>
    <row r="99" spans="1:13" x14ac:dyDescent="0.25">
      <c r="A99" s="9">
        <v>161</v>
      </c>
      <c r="B99" s="2" t="s">
        <v>510</v>
      </c>
      <c r="C99" s="2" t="s">
        <v>511</v>
      </c>
      <c r="D99" s="2" t="s">
        <v>512</v>
      </c>
      <c r="E99" s="2" t="s">
        <v>513</v>
      </c>
      <c r="F99" s="5">
        <v>15000000</v>
      </c>
      <c r="G99" s="2" t="s">
        <v>297</v>
      </c>
      <c r="H99" s="2" t="s">
        <v>54</v>
      </c>
      <c r="I99" s="11">
        <v>4</v>
      </c>
      <c r="J99" s="2">
        <v>1</v>
      </c>
      <c r="K99" s="2">
        <v>93</v>
      </c>
      <c r="L99" s="11" t="str">
        <f>"Priority "&amp;Table911121314[[#This Row],[Clean Priority]]&amp;"/Postion "&amp;Table911121314[[#This Row],[Position]]</f>
        <v>Priority 1/Postion 93</v>
      </c>
      <c r="M99" s="11">
        <v>97</v>
      </c>
    </row>
    <row r="100" spans="1:13" x14ac:dyDescent="0.25">
      <c r="A100" s="23">
        <v>98</v>
      </c>
      <c r="B100" s="24" t="s">
        <v>331</v>
      </c>
      <c r="C100" s="24" t="s">
        <v>326</v>
      </c>
      <c r="D100" s="24" t="s">
        <v>332</v>
      </c>
      <c r="E100" s="24" t="s">
        <v>333</v>
      </c>
      <c r="F100" s="25">
        <v>50000000</v>
      </c>
      <c r="G100" s="24" t="s">
        <v>40</v>
      </c>
      <c r="H100" s="24" t="s">
        <v>40</v>
      </c>
      <c r="I100" s="26">
        <v>5</v>
      </c>
      <c r="J100" s="24" t="s">
        <v>40</v>
      </c>
      <c r="K100" s="24">
        <v>5</v>
      </c>
      <c r="L100" s="26" t="str">
        <f>"Priority "&amp;Table911121314[[#This Row],[Clean Priority]]&amp;"/Postion "&amp;Table911121314[[#This Row],[Position]]</f>
        <v>Priority N/A/Postion 5</v>
      </c>
      <c r="M100" s="26">
        <v>98</v>
      </c>
    </row>
    <row r="101" spans="1:13" x14ac:dyDescent="0.25">
      <c r="A101" s="9">
        <v>163</v>
      </c>
      <c r="B101" s="2" t="s">
        <v>244</v>
      </c>
      <c r="C101" s="2" t="s">
        <v>201</v>
      </c>
      <c r="D101" s="2" t="s">
        <v>245</v>
      </c>
      <c r="E101" s="2" t="s">
        <v>246</v>
      </c>
      <c r="F101" s="5">
        <v>25000000</v>
      </c>
      <c r="G101" s="2" t="s">
        <v>35</v>
      </c>
      <c r="H101" s="2" t="s">
        <v>18</v>
      </c>
      <c r="I101" s="11">
        <v>5</v>
      </c>
      <c r="J101" s="2">
        <v>1</v>
      </c>
      <c r="K101" s="2">
        <v>94</v>
      </c>
      <c r="L101" s="11" t="str">
        <f>"Priority "&amp;Table911121314[[#This Row],[Clean Priority]]&amp;"/Postion "&amp;Table911121314[[#This Row],[Position]]</f>
        <v>Priority 1/Postion 94</v>
      </c>
      <c r="M101" s="11">
        <v>99</v>
      </c>
    </row>
    <row r="102" spans="1:13" x14ac:dyDescent="0.25">
      <c r="A102" s="10">
        <v>165</v>
      </c>
      <c r="B102" s="7" t="s">
        <v>280</v>
      </c>
      <c r="C102" s="7" t="s">
        <v>46</v>
      </c>
      <c r="D102" s="7" t="s">
        <v>540</v>
      </c>
      <c r="E102" s="7" t="s">
        <v>281</v>
      </c>
      <c r="F102" s="8">
        <v>40000000</v>
      </c>
      <c r="G102" s="7" t="s">
        <v>35</v>
      </c>
      <c r="H102" s="7" t="s">
        <v>54</v>
      </c>
      <c r="I102" s="12">
        <v>4</v>
      </c>
      <c r="J102" s="7">
        <v>1</v>
      </c>
      <c r="K102" s="7">
        <v>95</v>
      </c>
      <c r="L102" s="12" t="str">
        <f>"Priority "&amp;Table911121314[[#This Row],[Clean Priority]]&amp;"/Postion "&amp;Table911121314[[#This Row],[Position]]</f>
        <v>Priority 1/Postion 95</v>
      </c>
      <c r="M102" s="12">
        <v>100</v>
      </c>
    </row>
    <row r="103" spans="1:13" x14ac:dyDescent="0.25">
      <c r="A103" s="9">
        <v>166</v>
      </c>
      <c r="B103" s="2" t="s">
        <v>375</v>
      </c>
      <c r="C103" s="2" t="s">
        <v>32</v>
      </c>
      <c r="D103" s="2" t="s">
        <v>376</v>
      </c>
      <c r="E103" s="2" t="s">
        <v>377</v>
      </c>
      <c r="F103" s="5">
        <v>50000000</v>
      </c>
      <c r="G103" s="2" t="s">
        <v>35</v>
      </c>
      <c r="H103" s="2" t="s">
        <v>22</v>
      </c>
      <c r="I103" s="11">
        <v>4</v>
      </c>
      <c r="J103" s="2">
        <v>1</v>
      </c>
      <c r="K103" s="2">
        <v>96</v>
      </c>
      <c r="L103" s="11" t="str">
        <f>"Priority "&amp;Table911121314[[#This Row],[Clean Priority]]&amp;"/Postion "&amp;Table911121314[[#This Row],[Position]]</f>
        <v>Priority 1/Postion 96</v>
      </c>
      <c r="M103" s="11">
        <v>101</v>
      </c>
    </row>
    <row r="104" spans="1:13" x14ac:dyDescent="0.25">
      <c r="A104" s="9">
        <v>167</v>
      </c>
      <c r="B104" s="2" t="s">
        <v>342</v>
      </c>
      <c r="C104" s="2" t="s">
        <v>51</v>
      </c>
      <c r="D104" s="2" t="s">
        <v>343</v>
      </c>
      <c r="E104" s="2" t="s">
        <v>53</v>
      </c>
      <c r="F104" s="5">
        <v>25000000</v>
      </c>
      <c r="G104" s="2" t="s">
        <v>17</v>
      </c>
      <c r="H104" s="2" t="s">
        <v>54</v>
      </c>
      <c r="I104" s="11">
        <v>4</v>
      </c>
      <c r="J104" s="2">
        <v>1</v>
      </c>
      <c r="K104" s="2">
        <v>97</v>
      </c>
      <c r="L104" s="11" t="str">
        <f>"Priority "&amp;Table911121314[[#This Row],[Clean Priority]]&amp;"/Postion "&amp;Table911121314[[#This Row],[Position]]</f>
        <v>Priority 1/Postion 97</v>
      </c>
      <c r="M104" s="11">
        <v>102</v>
      </c>
    </row>
    <row r="105" spans="1:13" x14ac:dyDescent="0.25">
      <c r="A105" s="23">
        <v>103</v>
      </c>
      <c r="B105" s="24" t="s">
        <v>356</v>
      </c>
      <c r="C105" s="24" t="s">
        <v>357</v>
      </c>
      <c r="D105" s="24" t="s">
        <v>358</v>
      </c>
      <c r="E105" s="24" t="s">
        <v>359</v>
      </c>
      <c r="F105" s="25">
        <v>80000000</v>
      </c>
      <c r="G105" s="24" t="s">
        <v>40</v>
      </c>
      <c r="H105" s="24" t="s">
        <v>40</v>
      </c>
      <c r="I105" s="26">
        <v>5</v>
      </c>
      <c r="J105" s="24" t="s">
        <v>40</v>
      </c>
      <c r="K105" s="24">
        <v>6</v>
      </c>
      <c r="L105" s="26" t="str">
        <f>"Priority "&amp;Table911121314[[#This Row],[Clean Priority]]&amp;"/Postion "&amp;Table911121314[[#This Row],[Position]]</f>
        <v>Priority N/A/Postion 6</v>
      </c>
      <c r="M105" s="26">
        <v>103</v>
      </c>
    </row>
    <row r="106" spans="1:13" x14ac:dyDescent="0.25">
      <c r="A106" s="9">
        <v>171</v>
      </c>
      <c r="B106" s="2" t="s">
        <v>263</v>
      </c>
      <c r="C106" s="2" t="s">
        <v>240</v>
      </c>
      <c r="D106" s="2" t="s">
        <v>264</v>
      </c>
      <c r="E106" s="2" t="s">
        <v>242</v>
      </c>
      <c r="F106" s="5">
        <v>18000000</v>
      </c>
      <c r="G106" s="2" t="s">
        <v>243</v>
      </c>
      <c r="H106" s="2" t="s">
        <v>18</v>
      </c>
      <c r="I106" s="11">
        <v>4</v>
      </c>
      <c r="J106" s="2">
        <v>1</v>
      </c>
      <c r="K106" s="2">
        <v>98</v>
      </c>
      <c r="L106" s="11" t="str">
        <f>"Priority "&amp;Table911121314[[#This Row],[Clean Priority]]&amp;"/Postion "&amp;Table911121314[[#This Row],[Position]]</f>
        <v>Priority 1/Postion 98</v>
      </c>
      <c r="M106" s="11">
        <v>104</v>
      </c>
    </row>
    <row r="107" spans="1:13" x14ac:dyDescent="0.25">
      <c r="A107" s="9">
        <v>173</v>
      </c>
      <c r="B107" s="2" t="s">
        <v>253</v>
      </c>
      <c r="C107" s="2" t="s">
        <v>151</v>
      </c>
      <c r="D107" s="2" t="s">
        <v>254</v>
      </c>
      <c r="E107" s="2" t="s">
        <v>77</v>
      </c>
      <c r="F107" s="5">
        <v>30000000</v>
      </c>
      <c r="G107" s="2" t="s">
        <v>67</v>
      </c>
      <c r="H107" s="2" t="s">
        <v>54</v>
      </c>
      <c r="I107" s="11">
        <v>4</v>
      </c>
      <c r="J107" s="2">
        <v>1</v>
      </c>
      <c r="K107" s="2">
        <v>99</v>
      </c>
      <c r="L107" s="11" t="str">
        <f>"Priority "&amp;Table911121314[[#This Row],[Clean Priority]]&amp;"/Postion "&amp;Table911121314[[#This Row],[Position]]</f>
        <v>Priority 1/Postion 99</v>
      </c>
      <c r="M107" s="11">
        <v>105</v>
      </c>
    </row>
    <row r="108" spans="1:13" x14ac:dyDescent="0.25">
      <c r="A108" s="9">
        <v>174</v>
      </c>
      <c r="B108" s="2" t="s">
        <v>177</v>
      </c>
      <c r="C108" s="2" t="s">
        <v>174</v>
      </c>
      <c r="D108" s="2" t="s">
        <v>178</v>
      </c>
      <c r="E108" s="2" t="s">
        <v>101</v>
      </c>
      <c r="F108" s="5">
        <v>50000000</v>
      </c>
      <c r="G108" s="2" t="s">
        <v>102</v>
      </c>
      <c r="H108" s="2" t="s">
        <v>22</v>
      </c>
      <c r="I108" s="11">
        <v>5</v>
      </c>
      <c r="J108" s="2">
        <v>1</v>
      </c>
      <c r="K108" s="2">
        <v>100</v>
      </c>
      <c r="L108" s="11" t="str">
        <f>"Priority "&amp;Table911121314[[#This Row],[Clean Priority]]&amp;"/Postion "&amp;Table911121314[[#This Row],[Position]]</f>
        <v>Priority 1/Postion 100</v>
      </c>
      <c r="M108" s="11">
        <v>106</v>
      </c>
    </row>
    <row r="109" spans="1:13" x14ac:dyDescent="0.25">
      <c r="A109" s="9">
        <v>176</v>
      </c>
      <c r="B109" s="2" t="s">
        <v>415</v>
      </c>
      <c r="C109" s="2" t="s">
        <v>416</v>
      </c>
      <c r="D109" s="2" t="s">
        <v>417</v>
      </c>
      <c r="E109" s="2" t="s">
        <v>176</v>
      </c>
      <c r="F109" s="5">
        <v>38000000</v>
      </c>
      <c r="G109" s="2" t="s">
        <v>102</v>
      </c>
      <c r="H109" s="2" t="s">
        <v>54</v>
      </c>
      <c r="I109" s="11">
        <v>4</v>
      </c>
      <c r="J109" s="2">
        <v>1</v>
      </c>
      <c r="K109" s="2">
        <v>101</v>
      </c>
      <c r="L109" s="11" t="str">
        <f>"Priority "&amp;Table911121314[[#This Row],[Clean Priority]]&amp;"/Postion "&amp;Table911121314[[#This Row],[Position]]</f>
        <v>Priority 1/Postion 101</v>
      </c>
      <c r="M109" s="11">
        <v>107</v>
      </c>
    </row>
    <row r="110" spans="1:13" x14ac:dyDescent="0.25">
      <c r="A110" s="9">
        <v>177</v>
      </c>
      <c r="B110" s="2" t="s">
        <v>223</v>
      </c>
      <c r="C110" s="2" t="s">
        <v>51</v>
      </c>
      <c r="D110" s="2" t="s">
        <v>224</v>
      </c>
      <c r="E110" s="2" t="s">
        <v>53</v>
      </c>
      <c r="F110" s="5">
        <v>27000000</v>
      </c>
      <c r="G110" s="2" t="s">
        <v>17</v>
      </c>
      <c r="H110" s="2" t="s">
        <v>54</v>
      </c>
      <c r="I110" s="11">
        <v>4</v>
      </c>
      <c r="J110" s="2">
        <v>1</v>
      </c>
      <c r="K110" s="2">
        <v>102</v>
      </c>
      <c r="L110" s="11" t="str">
        <f>"Priority "&amp;Table911121314[[#This Row],[Clean Priority]]&amp;"/Postion "&amp;Table911121314[[#This Row],[Position]]</f>
        <v>Priority 1/Postion 102</v>
      </c>
      <c r="M110" s="11">
        <v>108</v>
      </c>
    </row>
    <row r="111" spans="1:13" x14ac:dyDescent="0.25">
      <c r="A111" s="9">
        <v>181</v>
      </c>
      <c r="B111" s="2" t="s">
        <v>194</v>
      </c>
      <c r="C111" s="2" t="s">
        <v>151</v>
      </c>
      <c r="D111" s="2" t="s">
        <v>195</v>
      </c>
      <c r="E111" s="2" t="s">
        <v>77</v>
      </c>
      <c r="F111" s="5">
        <v>9000000</v>
      </c>
      <c r="G111" s="2" t="s">
        <v>67</v>
      </c>
      <c r="H111" s="2" t="s">
        <v>18</v>
      </c>
      <c r="I111" s="11">
        <v>4</v>
      </c>
      <c r="J111" s="2">
        <v>1</v>
      </c>
      <c r="K111" s="2">
        <v>103</v>
      </c>
      <c r="L111" s="11" t="str">
        <f>"Priority "&amp;Table911121314[[#This Row],[Clean Priority]]&amp;"/Postion "&amp;Table911121314[[#This Row],[Position]]</f>
        <v>Priority 1/Postion 103</v>
      </c>
      <c r="M111" s="11">
        <v>109</v>
      </c>
    </row>
    <row r="112" spans="1:13" x14ac:dyDescent="0.25">
      <c r="A112" s="9">
        <v>183</v>
      </c>
      <c r="B112" s="2" t="s">
        <v>487</v>
      </c>
      <c r="C112" s="2" t="s">
        <v>435</v>
      </c>
      <c r="D112" s="2" t="s">
        <v>488</v>
      </c>
      <c r="E112" s="2" t="s">
        <v>77</v>
      </c>
      <c r="F112" s="5">
        <v>50000000</v>
      </c>
      <c r="G112" s="2" t="s">
        <v>67</v>
      </c>
      <c r="H112" s="2" t="s">
        <v>18</v>
      </c>
      <c r="I112" s="11">
        <v>4</v>
      </c>
      <c r="J112" s="2">
        <v>1</v>
      </c>
      <c r="K112" s="2">
        <v>104</v>
      </c>
      <c r="L112" s="11" t="str">
        <f>"Priority "&amp;Table911121314[[#This Row],[Clean Priority]]&amp;"/Postion "&amp;Table911121314[[#This Row],[Position]]</f>
        <v>Priority 1/Postion 104</v>
      </c>
      <c r="M112" s="11">
        <v>110</v>
      </c>
    </row>
    <row r="113" spans="1:13" x14ac:dyDescent="0.25">
      <c r="A113" s="9">
        <v>185</v>
      </c>
      <c r="B113" s="2" t="s">
        <v>146</v>
      </c>
      <c r="C113" s="2" t="s">
        <v>147</v>
      </c>
      <c r="D113" s="2" t="s">
        <v>148</v>
      </c>
      <c r="E113" s="2" t="s">
        <v>149</v>
      </c>
      <c r="F113" s="5">
        <v>25000000</v>
      </c>
      <c r="G113" s="2" t="s">
        <v>35</v>
      </c>
      <c r="H113" s="2" t="s">
        <v>18</v>
      </c>
      <c r="I113" s="11">
        <v>4</v>
      </c>
      <c r="J113" s="2">
        <v>1</v>
      </c>
      <c r="K113" s="2">
        <v>105</v>
      </c>
      <c r="L113" s="11" t="str">
        <f>"Priority "&amp;Table911121314[[#This Row],[Clean Priority]]&amp;"/Postion "&amp;Table911121314[[#This Row],[Position]]</f>
        <v>Priority 1/Postion 105</v>
      </c>
      <c r="M113" s="11">
        <v>111</v>
      </c>
    </row>
    <row r="114" spans="1:13" x14ac:dyDescent="0.25">
      <c r="A114" s="9">
        <v>187</v>
      </c>
      <c r="B114" s="2" t="s">
        <v>84</v>
      </c>
      <c r="C114" s="2" t="s">
        <v>72</v>
      </c>
      <c r="D114" s="2" t="s">
        <v>85</v>
      </c>
      <c r="E114" s="2" t="s">
        <v>86</v>
      </c>
      <c r="F114" s="5">
        <v>50000000</v>
      </c>
      <c r="G114" s="2" t="s">
        <v>67</v>
      </c>
      <c r="H114" s="2" t="s">
        <v>18</v>
      </c>
      <c r="I114" s="11">
        <v>4</v>
      </c>
      <c r="J114" s="2">
        <v>1</v>
      </c>
      <c r="K114" s="2">
        <v>106</v>
      </c>
      <c r="L114" s="11" t="str">
        <f>"Priority "&amp;Table911121314[[#This Row],[Clean Priority]]&amp;"/Postion "&amp;Table911121314[[#This Row],[Position]]</f>
        <v>Priority 1/Postion 106</v>
      </c>
      <c r="M114" s="11">
        <v>112</v>
      </c>
    </row>
    <row r="115" spans="1:13" x14ac:dyDescent="0.25">
      <c r="A115" s="9">
        <v>189</v>
      </c>
      <c r="B115" s="2" t="s">
        <v>150</v>
      </c>
      <c r="C115" s="2" t="s">
        <v>151</v>
      </c>
      <c r="D115" s="2" t="s">
        <v>152</v>
      </c>
      <c r="E115" s="2" t="s">
        <v>74</v>
      </c>
      <c r="F115" s="5">
        <v>45000000</v>
      </c>
      <c r="G115" s="2" t="s">
        <v>67</v>
      </c>
      <c r="H115" s="2" t="s">
        <v>18</v>
      </c>
      <c r="I115" s="11">
        <v>4</v>
      </c>
      <c r="J115" s="2">
        <v>1</v>
      </c>
      <c r="K115" s="2">
        <v>107</v>
      </c>
      <c r="L115" s="11" t="str">
        <f>"Priority "&amp;Table911121314[[#This Row],[Clean Priority]]&amp;"/Postion "&amp;Table911121314[[#This Row],[Position]]</f>
        <v>Priority 1/Postion 107</v>
      </c>
      <c r="M115" s="11">
        <v>113</v>
      </c>
    </row>
    <row r="116" spans="1:13" x14ac:dyDescent="0.25">
      <c r="A116" s="9">
        <v>1</v>
      </c>
      <c r="B116" s="2" t="s">
        <v>293</v>
      </c>
      <c r="C116" s="2" t="s">
        <v>294</v>
      </c>
      <c r="D116" s="2" t="s">
        <v>295</v>
      </c>
      <c r="E116" s="2" t="s">
        <v>296</v>
      </c>
      <c r="F116" s="5">
        <v>32000000</v>
      </c>
      <c r="G116" s="2" t="s">
        <v>297</v>
      </c>
      <c r="H116" s="2">
        <v>2</v>
      </c>
      <c r="I116" s="11">
        <v>5</v>
      </c>
      <c r="J116" s="2">
        <v>2</v>
      </c>
      <c r="K116" s="2">
        <v>1</v>
      </c>
      <c r="L116" s="11" t="str">
        <f>"Priority "&amp;Table911121314[[#This Row],[Clean Priority]]&amp;"/Postion "&amp;Table911121314[[#This Row],[Position]]</f>
        <v>Priority 2/Postion 1</v>
      </c>
      <c r="M116" s="11">
        <v>114</v>
      </c>
    </row>
    <row r="117" spans="1:13" x14ac:dyDescent="0.25">
      <c r="A117" s="9">
        <v>2</v>
      </c>
      <c r="B117" s="2" t="s">
        <v>301</v>
      </c>
      <c r="C117" s="2" t="s">
        <v>302</v>
      </c>
      <c r="D117" s="2" t="s">
        <v>303</v>
      </c>
      <c r="E117" s="2" t="s">
        <v>304</v>
      </c>
      <c r="F117" s="5">
        <v>7000000</v>
      </c>
      <c r="G117" s="2" t="s">
        <v>145</v>
      </c>
      <c r="H117" s="2">
        <v>2</v>
      </c>
      <c r="I117" s="11">
        <v>4</v>
      </c>
      <c r="J117" s="2">
        <v>2</v>
      </c>
      <c r="K117" s="2">
        <v>2</v>
      </c>
      <c r="L117" s="11" t="str">
        <f>"Priority "&amp;Table911121314[[#This Row],[Clean Priority]]&amp;"/Postion "&amp;Table911121314[[#This Row],[Position]]</f>
        <v>Priority 2/Postion 2</v>
      </c>
      <c r="M117" s="11">
        <v>115</v>
      </c>
    </row>
    <row r="118" spans="1:13" x14ac:dyDescent="0.25">
      <c r="A118" s="9">
        <v>6</v>
      </c>
      <c r="B118" s="2" t="s">
        <v>182</v>
      </c>
      <c r="C118" s="2" t="s">
        <v>183</v>
      </c>
      <c r="D118" s="2" t="s">
        <v>184</v>
      </c>
      <c r="E118" s="2" t="s">
        <v>185</v>
      </c>
      <c r="F118" s="5">
        <v>35000000</v>
      </c>
      <c r="G118" s="2" t="s">
        <v>35</v>
      </c>
      <c r="H118" s="2">
        <v>2</v>
      </c>
      <c r="I118" s="11">
        <v>5</v>
      </c>
      <c r="J118" s="2">
        <v>2</v>
      </c>
      <c r="K118" s="2">
        <v>3</v>
      </c>
      <c r="L118" s="11" t="str">
        <f>"Priority "&amp;Table911121314[[#This Row],[Clean Priority]]&amp;"/Postion "&amp;Table911121314[[#This Row],[Position]]</f>
        <v>Priority 2/Postion 3</v>
      </c>
      <c r="M118" s="11">
        <v>116</v>
      </c>
    </row>
    <row r="119" spans="1:13" x14ac:dyDescent="0.25">
      <c r="A119" s="9">
        <v>15</v>
      </c>
      <c r="B119" s="2" t="s">
        <v>339</v>
      </c>
      <c r="C119" s="2" t="s">
        <v>335</v>
      </c>
      <c r="D119" s="2" t="s">
        <v>340</v>
      </c>
      <c r="E119" s="2" t="s">
        <v>176</v>
      </c>
      <c r="F119" s="5">
        <v>30000000</v>
      </c>
      <c r="G119" s="2" t="s">
        <v>102</v>
      </c>
      <c r="H119" s="2">
        <v>2</v>
      </c>
      <c r="I119" s="11">
        <v>4</v>
      </c>
      <c r="J119" s="2">
        <v>2</v>
      </c>
      <c r="K119" s="2">
        <v>4</v>
      </c>
      <c r="L119" s="11" t="str">
        <f>"Priority "&amp;Table911121314[[#This Row],[Clean Priority]]&amp;"/Postion "&amp;Table911121314[[#This Row],[Position]]</f>
        <v>Priority 2/Postion 4</v>
      </c>
      <c r="M119" s="11">
        <v>117</v>
      </c>
    </row>
    <row r="120" spans="1:13" x14ac:dyDescent="0.25">
      <c r="A120" s="10">
        <v>18</v>
      </c>
      <c r="B120" s="7" t="s">
        <v>49</v>
      </c>
      <c r="C120" s="7" t="s">
        <v>46</v>
      </c>
      <c r="D120" s="7" t="s">
        <v>529</v>
      </c>
      <c r="E120" s="7" t="s">
        <v>48</v>
      </c>
      <c r="F120" s="8">
        <v>26100000</v>
      </c>
      <c r="G120" s="7" t="s">
        <v>35</v>
      </c>
      <c r="H120" s="7">
        <v>2</v>
      </c>
      <c r="I120" s="12">
        <v>4</v>
      </c>
      <c r="J120" s="7">
        <v>2</v>
      </c>
      <c r="K120" s="7">
        <v>5</v>
      </c>
      <c r="L120" s="12" t="str">
        <f>"Priority "&amp;Table911121314[[#This Row],[Clean Priority]]&amp;"/Postion "&amp;Table911121314[[#This Row],[Position]]</f>
        <v>Priority 2/Postion 5</v>
      </c>
      <c r="M120" s="12">
        <v>118</v>
      </c>
    </row>
    <row r="121" spans="1:13" x14ac:dyDescent="0.25">
      <c r="A121" s="9">
        <v>20</v>
      </c>
      <c r="B121" s="2" t="s">
        <v>75</v>
      </c>
      <c r="C121" s="2" t="s">
        <v>72</v>
      </c>
      <c r="D121" s="2" t="s">
        <v>76</v>
      </c>
      <c r="E121" s="2" t="s">
        <v>77</v>
      </c>
      <c r="F121" s="5">
        <v>45000000</v>
      </c>
      <c r="G121" s="2" t="s">
        <v>67</v>
      </c>
      <c r="H121" s="2">
        <v>2</v>
      </c>
      <c r="I121" s="11">
        <v>4</v>
      </c>
      <c r="J121" s="2">
        <v>2</v>
      </c>
      <c r="K121" s="2">
        <v>6</v>
      </c>
      <c r="L121" s="11" t="str">
        <f>"Priority "&amp;Table911121314[[#This Row],[Clean Priority]]&amp;"/Postion "&amp;Table911121314[[#This Row],[Position]]</f>
        <v>Priority 2/Postion 6</v>
      </c>
      <c r="M121" s="11">
        <v>119</v>
      </c>
    </row>
    <row r="122" spans="1:13" x14ac:dyDescent="0.25">
      <c r="A122" s="10">
        <v>21</v>
      </c>
      <c r="B122" s="7" t="s">
        <v>45</v>
      </c>
      <c r="C122" s="7" t="s">
        <v>46</v>
      </c>
      <c r="D122" s="7" t="s">
        <v>528</v>
      </c>
      <c r="E122" s="7" t="s">
        <v>48</v>
      </c>
      <c r="F122" s="8">
        <v>25600000</v>
      </c>
      <c r="G122" s="7" t="s">
        <v>35</v>
      </c>
      <c r="H122" s="7">
        <v>2</v>
      </c>
      <c r="I122" s="12">
        <v>4</v>
      </c>
      <c r="J122" s="7">
        <v>2</v>
      </c>
      <c r="K122" s="7">
        <v>7</v>
      </c>
      <c r="L122" s="12" t="str">
        <f>"Priority "&amp;Table911121314[[#This Row],[Clean Priority]]&amp;"/Postion "&amp;Table911121314[[#This Row],[Position]]</f>
        <v>Priority 2/Postion 7</v>
      </c>
      <c r="M122" s="12">
        <v>120</v>
      </c>
    </row>
    <row r="123" spans="1:13" x14ac:dyDescent="0.25">
      <c r="A123" s="9">
        <v>30</v>
      </c>
      <c r="B123" s="2" t="s">
        <v>115</v>
      </c>
      <c r="C123" s="2" t="s">
        <v>99</v>
      </c>
      <c r="D123" s="2" t="s">
        <v>116</v>
      </c>
      <c r="E123" s="2" t="s">
        <v>117</v>
      </c>
      <c r="F123" s="5">
        <v>35000000</v>
      </c>
      <c r="G123" s="2" t="s">
        <v>102</v>
      </c>
      <c r="H123" s="2">
        <v>2</v>
      </c>
      <c r="I123" s="11">
        <v>5</v>
      </c>
      <c r="J123" s="2">
        <v>2</v>
      </c>
      <c r="K123" s="2">
        <v>8</v>
      </c>
      <c r="L123" s="11" t="str">
        <f>"Priority "&amp;Table911121314[[#This Row],[Clean Priority]]&amp;"/Postion "&amp;Table911121314[[#This Row],[Position]]</f>
        <v>Priority 2/Postion 8</v>
      </c>
      <c r="M123" s="11">
        <v>121</v>
      </c>
    </row>
    <row r="124" spans="1:13" x14ac:dyDescent="0.25">
      <c r="A124" s="9">
        <v>32</v>
      </c>
      <c r="B124" s="2" t="s">
        <v>473</v>
      </c>
      <c r="C124" s="2" t="s">
        <v>294</v>
      </c>
      <c r="D124" s="2" t="s">
        <v>474</v>
      </c>
      <c r="E124" s="2" t="s">
        <v>475</v>
      </c>
      <c r="F124" s="5">
        <v>50000000</v>
      </c>
      <c r="G124" s="2" t="s">
        <v>35</v>
      </c>
      <c r="H124" s="2">
        <v>2</v>
      </c>
      <c r="I124" s="11">
        <v>5</v>
      </c>
      <c r="J124" s="2">
        <v>2</v>
      </c>
      <c r="K124" s="2">
        <v>9</v>
      </c>
      <c r="L124" s="11" t="str">
        <f>"Priority "&amp;Table911121314[[#This Row],[Clean Priority]]&amp;"/Postion "&amp;Table911121314[[#This Row],[Position]]</f>
        <v>Priority 2/Postion 9</v>
      </c>
      <c r="M124" s="11">
        <v>122</v>
      </c>
    </row>
    <row r="125" spans="1:13" x14ac:dyDescent="0.25">
      <c r="A125" s="10">
        <v>39</v>
      </c>
      <c r="B125" s="7" t="s">
        <v>482</v>
      </c>
      <c r="C125" s="7" t="s">
        <v>46</v>
      </c>
      <c r="D125" s="7" t="s">
        <v>547</v>
      </c>
      <c r="E125" s="7" t="s">
        <v>483</v>
      </c>
      <c r="F125" s="8">
        <v>40000000</v>
      </c>
      <c r="G125" s="7" t="s">
        <v>67</v>
      </c>
      <c r="H125" s="7">
        <v>2</v>
      </c>
      <c r="I125" s="12">
        <v>4</v>
      </c>
      <c r="J125" s="7">
        <v>2</v>
      </c>
      <c r="K125" s="7">
        <v>10</v>
      </c>
      <c r="L125" s="12" t="str">
        <f>"Priority "&amp;Table911121314[[#This Row],[Clean Priority]]&amp;"/Postion "&amp;Table911121314[[#This Row],[Position]]</f>
        <v>Priority 2/Postion 10</v>
      </c>
      <c r="M125" s="12">
        <v>123</v>
      </c>
    </row>
    <row r="126" spans="1:13" x14ac:dyDescent="0.25">
      <c r="A126" s="9">
        <v>41</v>
      </c>
      <c r="B126" s="2" t="s">
        <v>260</v>
      </c>
      <c r="C126" s="2" t="s">
        <v>261</v>
      </c>
      <c r="D126" s="2" t="s">
        <v>262</v>
      </c>
      <c r="E126" s="2" t="s">
        <v>185</v>
      </c>
      <c r="F126" s="5">
        <v>35000000</v>
      </c>
      <c r="G126" s="2" t="s">
        <v>35</v>
      </c>
      <c r="H126" s="2">
        <v>2</v>
      </c>
      <c r="I126" s="11">
        <v>4</v>
      </c>
      <c r="J126" s="2">
        <v>2</v>
      </c>
      <c r="K126" s="2">
        <v>11</v>
      </c>
      <c r="L126" s="11" t="str">
        <f>"Priority "&amp;Table911121314[[#This Row],[Clean Priority]]&amp;"/Postion "&amp;Table911121314[[#This Row],[Position]]</f>
        <v>Priority 2/Postion 11</v>
      </c>
      <c r="M126" s="11">
        <v>124</v>
      </c>
    </row>
    <row r="127" spans="1:13" x14ac:dyDescent="0.25">
      <c r="A127" s="9">
        <v>43</v>
      </c>
      <c r="B127" s="2" t="s">
        <v>55</v>
      </c>
      <c r="C127" s="2" t="s">
        <v>51</v>
      </c>
      <c r="D127" s="2" t="s">
        <v>56</v>
      </c>
      <c r="E127" s="2" t="s">
        <v>53</v>
      </c>
      <c r="F127" s="5">
        <v>35000000</v>
      </c>
      <c r="G127" s="2" t="s">
        <v>17</v>
      </c>
      <c r="H127" s="2">
        <v>2</v>
      </c>
      <c r="I127" s="11">
        <v>4</v>
      </c>
      <c r="J127" s="2">
        <v>2</v>
      </c>
      <c r="K127" s="2">
        <v>12</v>
      </c>
      <c r="L127" s="11" t="str">
        <f>"Priority "&amp;Table911121314[[#This Row],[Clean Priority]]&amp;"/Postion "&amp;Table911121314[[#This Row],[Position]]</f>
        <v>Priority 2/Postion 12</v>
      </c>
      <c r="M127" s="11">
        <v>125</v>
      </c>
    </row>
    <row r="128" spans="1:13" x14ac:dyDescent="0.25">
      <c r="A128" s="9">
        <v>46</v>
      </c>
      <c r="B128" s="2" t="s">
        <v>95</v>
      </c>
      <c r="C128" s="2" t="s">
        <v>96</v>
      </c>
      <c r="D128" s="2" t="s">
        <v>97</v>
      </c>
      <c r="E128" s="2" t="s">
        <v>53</v>
      </c>
      <c r="F128" s="5">
        <v>32000000</v>
      </c>
      <c r="G128" s="2" t="s">
        <v>17</v>
      </c>
      <c r="H128" s="2">
        <v>2</v>
      </c>
      <c r="I128" s="11">
        <v>5</v>
      </c>
      <c r="J128" s="2">
        <v>2</v>
      </c>
      <c r="K128" s="2">
        <v>13</v>
      </c>
      <c r="L128" s="11" t="str">
        <f>"Priority "&amp;Table911121314[[#This Row],[Clean Priority]]&amp;"/Postion "&amp;Table911121314[[#This Row],[Position]]</f>
        <v>Priority 2/Postion 13</v>
      </c>
      <c r="M128" s="11">
        <v>126</v>
      </c>
    </row>
    <row r="129" spans="1:13" ht="17.25" x14ac:dyDescent="0.25">
      <c r="A129" s="23">
        <v>127</v>
      </c>
      <c r="B129" s="24" t="s">
        <v>514</v>
      </c>
      <c r="C129" s="24" t="s">
        <v>515</v>
      </c>
      <c r="D129" s="24" t="s">
        <v>516</v>
      </c>
      <c r="E129" s="24" t="s">
        <v>517</v>
      </c>
      <c r="F129" s="25">
        <v>145000000</v>
      </c>
      <c r="G129" s="24" t="s">
        <v>40</v>
      </c>
      <c r="H129" s="24" t="s">
        <v>40</v>
      </c>
      <c r="I129" s="26">
        <v>5</v>
      </c>
      <c r="J129" s="24" t="s">
        <v>40</v>
      </c>
      <c r="K129" s="24">
        <v>7</v>
      </c>
      <c r="L129" s="26" t="str">
        <f>"Priority "&amp;Table911121314[[#This Row],[Clean Priority]]&amp;"/Postion "&amp;Table911121314[[#This Row],[Position]]</f>
        <v>Priority N/A/Postion 7</v>
      </c>
      <c r="M129" s="26">
        <v>127</v>
      </c>
    </row>
    <row r="130" spans="1:13" x14ac:dyDescent="0.25">
      <c r="A130" s="9">
        <v>48</v>
      </c>
      <c r="B130" s="2" t="s">
        <v>476</v>
      </c>
      <c r="C130" s="2" t="s">
        <v>99</v>
      </c>
      <c r="D130" s="2" t="s">
        <v>477</v>
      </c>
      <c r="E130" s="2" t="s">
        <v>176</v>
      </c>
      <c r="F130" s="5">
        <v>20000000</v>
      </c>
      <c r="G130" s="2" t="s">
        <v>102</v>
      </c>
      <c r="H130" s="2">
        <v>2</v>
      </c>
      <c r="I130" s="11">
        <v>5</v>
      </c>
      <c r="J130" s="2">
        <v>2</v>
      </c>
      <c r="K130" s="2">
        <v>14</v>
      </c>
      <c r="L130" s="11" t="str">
        <f>"Priority "&amp;Table911121314[[#This Row],[Clean Priority]]&amp;"/Postion "&amp;Table911121314[[#This Row],[Position]]</f>
        <v>Priority 2/Postion 14</v>
      </c>
      <c r="M130" s="11">
        <v>128</v>
      </c>
    </row>
    <row r="131" spans="1:13" x14ac:dyDescent="0.25">
      <c r="A131" s="10">
        <v>49</v>
      </c>
      <c r="B131" s="7" t="s">
        <v>441</v>
      </c>
      <c r="C131" s="7" t="s">
        <v>46</v>
      </c>
      <c r="D131" s="7" t="s">
        <v>542</v>
      </c>
      <c r="E131" s="7" t="s">
        <v>58</v>
      </c>
      <c r="F131" s="8">
        <v>36000000</v>
      </c>
      <c r="G131" s="7" t="s">
        <v>35</v>
      </c>
      <c r="H131" s="7">
        <v>2</v>
      </c>
      <c r="I131" s="12">
        <v>4</v>
      </c>
      <c r="J131" s="7">
        <v>2</v>
      </c>
      <c r="K131" s="7">
        <v>15</v>
      </c>
      <c r="L131" s="12" t="str">
        <f>"Priority "&amp;Table911121314[[#This Row],[Clean Priority]]&amp;"/Postion "&amp;Table911121314[[#This Row],[Position]]</f>
        <v>Priority 2/Postion 15</v>
      </c>
      <c r="M131" s="12">
        <v>129</v>
      </c>
    </row>
    <row r="132" spans="1:13" x14ac:dyDescent="0.25">
      <c r="A132" s="9">
        <v>50</v>
      </c>
      <c r="B132" s="2" t="s">
        <v>506</v>
      </c>
      <c r="C132" s="2" t="s">
        <v>507</v>
      </c>
      <c r="D132" s="2" t="s">
        <v>508</v>
      </c>
      <c r="E132" s="2" t="s">
        <v>509</v>
      </c>
      <c r="F132" s="5">
        <v>35000000</v>
      </c>
      <c r="G132" s="2" t="s">
        <v>35</v>
      </c>
      <c r="H132" s="2">
        <v>2</v>
      </c>
      <c r="I132" s="11">
        <v>4</v>
      </c>
      <c r="J132" s="2">
        <v>2</v>
      </c>
      <c r="K132" s="2">
        <v>16</v>
      </c>
      <c r="L132" s="11" t="str">
        <f>"Priority "&amp;Table911121314[[#This Row],[Clean Priority]]&amp;"/Postion "&amp;Table911121314[[#This Row],[Position]]</f>
        <v>Priority 2/Postion 16</v>
      </c>
      <c r="M132" s="11">
        <v>130</v>
      </c>
    </row>
    <row r="133" spans="1:13" x14ac:dyDescent="0.25">
      <c r="A133" s="9">
        <v>52</v>
      </c>
      <c r="B133" s="2" t="s">
        <v>251</v>
      </c>
      <c r="C133" s="2" t="s">
        <v>183</v>
      </c>
      <c r="D133" s="2" t="s">
        <v>252</v>
      </c>
      <c r="E133" s="2" t="s">
        <v>185</v>
      </c>
      <c r="F133" s="5">
        <v>15000000</v>
      </c>
      <c r="G133" s="2" t="s">
        <v>35</v>
      </c>
      <c r="H133" s="2">
        <v>2</v>
      </c>
      <c r="I133" s="11">
        <v>5</v>
      </c>
      <c r="J133" s="2">
        <v>2</v>
      </c>
      <c r="K133" s="2">
        <v>17</v>
      </c>
      <c r="L133" s="11" t="str">
        <f>"Priority "&amp;Table911121314[[#This Row],[Clean Priority]]&amp;"/Postion "&amp;Table911121314[[#This Row],[Position]]</f>
        <v>Priority 2/Postion 17</v>
      </c>
      <c r="M133" s="11">
        <v>131</v>
      </c>
    </row>
    <row r="134" spans="1:13" x14ac:dyDescent="0.25">
      <c r="A134" s="9">
        <v>58</v>
      </c>
      <c r="B134" s="2" t="s">
        <v>439</v>
      </c>
      <c r="C134" s="2" t="s">
        <v>51</v>
      </c>
      <c r="D134" s="2" t="s">
        <v>440</v>
      </c>
      <c r="E134" s="2" t="s">
        <v>53</v>
      </c>
      <c r="F134" s="5">
        <v>15000000</v>
      </c>
      <c r="G134" s="2" t="s">
        <v>17</v>
      </c>
      <c r="H134" s="2">
        <v>2</v>
      </c>
      <c r="I134" s="11">
        <v>4</v>
      </c>
      <c r="J134" s="2">
        <v>2</v>
      </c>
      <c r="K134" s="2">
        <v>18</v>
      </c>
      <c r="L134" s="11" t="str">
        <f>"Priority "&amp;Table911121314[[#This Row],[Clean Priority]]&amp;"/Postion "&amp;Table911121314[[#This Row],[Position]]</f>
        <v>Priority 2/Postion 18</v>
      </c>
      <c r="M134" s="11">
        <v>132</v>
      </c>
    </row>
    <row r="135" spans="1:13" x14ac:dyDescent="0.25">
      <c r="A135" s="23">
        <v>133</v>
      </c>
      <c r="B135" s="24" t="s">
        <v>354</v>
      </c>
      <c r="C135" s="24" t="s">
        <v>326</v>
      </c>
      <c r="D135" s="24" t="s">
        <v>355</v>
      </c>
      <c r="E135" s="24" t="s">
        <v>290</v>
      </c>
      <c r="F135" s="25">
        <v>100000000</v>
      </c>
      <c r="G135" s="24" t="s">
        <v>40</v>
      </c>
      <c r="H135" s="24" t="s">
        <v>40</v>
      </c>
      <c r="I135" s="26">
        <v>5</v>
      </c>
      <c r="J135" s="24" t="s">
        <v>40</v>
      </c>
      <c r="K135" s="24">
        <v>8</v>
      </c>
      <c r="L135" s="26" t="str">
        <f>"Priority "&amp;Table911121314[[#This Row],[Clean Priority]]&amp;"/Postion "&amp;Table911121314[[#This Row],[Position]]</f>
        <v>Priority N/A/Postion 8</v>
      </c>
      <c r="M135" s="26">
        <v>133</v>
      </c>
    </row>
    <row r="136" spans="1:13" x14ac:dyDescent="0.25">
      <c r="A136" s="9">
        <v>60</v>
      </c>
      <c r="B136" s="2" t="s">
        <v>208</v>
      </c>
      <c r="C136" s="2" t="s">
        <v>204</v>
      </c>
      <c r="D136" s="2" t="s">
        <v>209</v>
      </c>
      <c r="E136" s="2" t="s">
        <v>77</v>
      </c>
      <c r="F136" s="5">
        <v>45000000</v>
      </c>
      <c r="G136" s="2" t="s">
        <v>67</v>
      </c>
      <c r="H136" s="2">
        <v>2</v>
      </c>
      <c r="I136" s="11">
        <v>4</v>
      </c>
      <c r="J136" s="2">
        <v>2</v>
      </c>
      <c r="K136" s="2">
        <v>19</v>
      </c>
      <c r="L136" s="11" t="str">
        <f>"Priority "&amp;Table911121314[[#This Row],[Clean Priority]]&amp;"/Postion "&amp;Table911121314[[#This Row],[Position]]</f>
        <v>Priority 2/Postion 19</v>
      </c>
      <c r="M136" s="11">
        <v>134</v>
      </c>
    </row>
    <row r="137" spans="1:13" x14ac:dyDescent="0.25">
      <c r="A137" s="9">
        <v>62</v>
      </c>
      <c r="B137" s="2" t="s">
        <v>317</v>
      </c>
      <c r="C137" s="2" t="s">
        <v>318</v>
      </c>
      <c r="D137" s="2" t="s">
        <v>319</v>
      </c>
      <c r="E137" s="2" t="s">
        <v>320</v>
      </c>
      <c r="F137" s="5">
        <v>23000000</v>
      </c>
      <c r="G137" s="2" t="s">
        <v>112</v>
      </c>
      <c r="H137" s="2">
        <v>2</v>
      </c>
      <c r="I137" s="11">
        <v>4</v>
      </c>
      <c r="J137" s="2">
        <v>2</v>
      </c>
      <c r="K137" s="2">
        <v>20</v>
      </c>
      <c r="L137" s="11" t="str">
        <f>"Priority "&amp;Table911121314[[#This Row],[Clean Priority]]&amp;"/Postion "&amp;Table911121314[[#This Row],[Position]]</f>
        <v>Priority 2/Postion 20</v>
      </c>
      <c r="M137" s="11">
        <v>135</v>
      </c>
    </row>
    <row r="138" spans="1:13" x14ac:dyDescent="0.25">
      <c r="A138" s="10">
        <v>66</v>
      </c>
      <c r="B138" s="7" t="s">
        <v>443</v>
      </c>
      <c r="C138" s="7" t="s">
        <v>46</v>
      </c>
      <c r="D138" s="7" t="s">
        <v>544</v>
      </c>
      <c r="E138" s="7" t="s">
        <v>185</v>
      </c>
      <c r="F138" s="8">
        <v>28000000</v>
      </c>
      <c r="G138" s="7" t="s">
        <v>35</v>
      </c>
      <c r="H138" s="7">
        <v>2</v>
      </c>
      <c r="I138" s="12">
        <v>4</v>
      </c>
      <c r="J138" s="7">
        <v>2</v>
      </c>
      <c r="K138" s="7">
        <v>21</v>
      </c>
      <c r="L138" s="12" t="str">
        <f>"Priority "&amp;Table911121314[[#This Row],[Clean Priority]]&amp;"/Postion "&amp;Table911121314[[#This Row],[Position]]</f>
        <v>Priority 2/Postion 21</v>
      </c>
      <c r="M138" s="12">
        <v>136</v>
      </c>
    </row>
    <row r="139" spans="1:13" x14ac:dyDescent="0.25">
      <c r="A139" s="9">
        <v>69</v>
      </c>
      <c r="B139" s="2" t="s">
        <v>298</v>
      </c>
      <c r="C139" s="2" t="s">
        <v>294</v>
      </c>
      <c r="D139" s="2" t="s">
        <v>299</v>
      </c>
      <c r="E139" s="2" t="s">
        <v>300</v>
      </c>
      <c r="F139" s="5">
        <v>36000000</v>
      </c>
      <c r="G139" s="2" t="s">
        <v>102</v>
      </c>
      <c r="H139" s="2">
        <v>2</v>
      </c>
      <c r="I139" s="11">
        <v>5</v>
      </c>
      <c r="J139" s="2">
        <v>2</v>
      </c>
      <c r="K139" s="2">
        <v>22</v>
      </c>
      <c r="L139" s="11" t="str">
        <f>"Priority "&amp;Table911121314[[#This Row],[Clean Priority]]&amp;"/Postion "&amp;Table911121314[[#This Row],[Position]]</f>
        <v>Priority 2/Postion 22</v>
      </c>
      <c r="M139" s="11">
        <v>137</v>
      </c>
    </row>
    <row r="140" spans="1:13" x14ac:dyDescent="0.25">
      <c r="A140" s="9">
        <v>74</v>
      </c>
      <c r="B140" s="2" t="s">
        <v>80</v>
      </c>
      <c r="C140" s="2" t="s">
        <v>72</v>
      </c>
      <c r="D140" s="2" t="s">
        <v>81</v>
      </c>
      <c r="E140" s="2" t="s">
        <v>77</v>
      </c>
      <c r="F140" s="5">
        <v>20000000</v>
      </c>
      <c r="G140" s="2" t="s">
        <v>67</v>
      </c>
      <c r="H140" s="2">
        <v>2</v>
      </c>
      <c r="I140" s="11">
        <v>4</v>
      </c>
      <c r="J140" s="2">
        <v>2</v>
      </c>
      <c r="K140" s="2">
        <v>23</v>
      </c>
      <c r="L140" s="11" t="str">
        <f>"Priority "&amp;Table911121314[[#This Row],[Clean Priority]]&amp;"/Postion "&amp;Table911121314[[#This Row],[Position]]</f>
        <v>Priority 2/Postion 23</v>
      </c>
      <c r="M140" s="11">
        <v>138</v>
      </c>
    </row>
    <row r="141" spans="1:13" x14ac:dyDescent="0.25">
      <c r="A141" s="9">
        <v>75</v>
      </c>
      <c r="B141" s="2" t="s">
        <v>381</v>
      </c>
      <c r="C141" s="2" t="s">
        <v>151</v>
      </c>
      <c r="D141" s="2" t="s">
        <v>382</v>
      </c>
      <c r="E141" s="2" t="s">
        <v>77</v>
      </c>
      <c r="F141" s="5">
        <v>40000000</v>
      </c>
      <c r="G141" s="2" t="s">
        <v>67</v>
      </c>
      <c r="H141" s="2">
        <v>2</v>
      </c>
      <c r="I141" s="11">
        <v>4</v>
      </c>
      <c r="J141" s="2">
        <v>2</v>
      </c>
      <c r="K141" s="2">
        <v>24</v>
      </c>
      <c r="L141" s="11" t="str">
        <f>"Priority "&amp;Table911121314[[#This Row],[Clean Priority]]&amp;"/Postion "&amp;Table911121314[[#This Row],[Position]]</f>
        <v>Priority 2/Postion 24</v>
      </c>
      <c r="M141" s="11">
        <v>139</v>
      </c>
    </row>
    <row r="142" spans="1:13" x14ac:dyDescent="0.25">
      <c r="A142" s="9">
        <v>79</v>
      </c>
      <c r="B142" s="2" t="s">
        <v>461</v>
      </c>
      <c r="C142" s="2" t="s">
        <v>96</v>
      </c>
      <c r="D142" s="2" t="s">
        <v>462</v>
      </c>
      <c r="E142" s="2" t="s">
        <v>53</v>
      </c>
      <c r="F142" s="5">
        <v>35000000</v>
      </c>
      <c r="G142" s="2" t="s">
        <v>17</v>
      </c>
      <c r="H142" s="2">
        <v>2</v>
      </c>
      <c r="I142" s="11">
        <v>5</v>
      </c>
      <c r="J142" s="2">
        <v>2</v>
      </c>
      <c r="K142" s="2">
        <v>25</v>
      </c>
      <c r="L142" s="11" t="str">
        <f>"Priority "&amp;Table911121314[[#This Row],[Clean Priority]]&amp;"/Postion "&amp;Table911121314[[#This Row],[Position]]</f>
        <v>Priority 2/Postion 25</v>
      </c>
      <c r="M142" s="11">
        <v>140</v>
      </c>
    </row>
    <row r="143" spans="1:13" x14ac:dyDescent="0.25">
      <c r="A143" s="10">
        <v>81</v>
      </c>
      <c r="B143" s="7" t="s">
        <v>442</v>
      </c>
      <c r="C143" s="7" t="s">
        <v>46</v>
      </c>
      <c r="D143" s="7" t="s">
        <v>543</v>
      </c>
      <c r="E143" s="7" t="s">
        <v>185</v>
      </c>
      <c r="F143" s="8">
        <v>31000000</v>
      </c>
      <c r="G143" s="7" t="s">
        <v>35</v>
      </c>
      <c r="H143" s="7">
        <v>2</v>
      </c>
      <c r="I143" s="12">
        <v>4</v>
      </c>
      <c r="J143" s="7">
        <v>2</v>
      </c>
      <c r="K143" s="7">
        <v>26</v>
      </c>
      <c r="L143" s="12" t="str">
        <f>"Priority "&amp;Table911121314[[#This Row],[Clean Priority]]&amp;"/Postion "&amp;Table911121314[[#This Row],[Position]]</f>
        <v>Priority 2/Postion 26</v>
      </c>
      <c r="M143" s="12">
        <v>141</v>
      </c>
    </row>
    <row r="144" spans="1:13" x14ac:dyDescent="0.25">
      <c r="A144" s="9">
        <v>87</v>
      </c>
      <c r="B144" s="2" t="s">
        <v>89</v>
      </c>
      <c r="C144" s="2" t="s">
        <v>72</v>
      </c>
      <c r="D144" s="2" t="s">
        <v>90</v>
      </c>
      <c r="E144" s="2" t="s">
        <v>77</v>
      </c>
      <c r="F144" s="5">
        <v>26000000</v>
      </c>
      <c r="G144" s="2" t="s">
        <v>67</v>
      </c>
      <c r="H144" s="2">
        <v>2</v>
      </c>
      <c r="I144" s="11">
        <v>4</v>
      </c>
      <c r="J144" s="2">
        <v>2</v>
      </c>
      <c r="K144" s="2">
        <v>27</v>
      </c>
      <c r="L144" s="11" t="str">
        <f>"Priority "&amp;Table911121314[[#This Row],[Clean Priority]]&amp;"/Postion "&amp;Table911121314[[#This Row],[Position]]</f>
        <v>Priority 2/Postion 27</v>
      </c>
      <c r="M144" s="11">
        <v>142</v>
      </c>
    </row>
    <row r="145" spans="1:13" x14ac:dyDescent="0.25">
      <c r="A145" s="9">
        <v>91</v>
      </c>
      <c r="B145" s="2" t="s">
        <v>163</v>
      </c>
      <c r="C145" s="2" t="s">
        <v>96</v>
      </c>
      <c r="D145" s="2" t="s">
        <v>164</v>
      </c>
      <c r="E145" s="2" t="s">
        <v>165</v>
      </c>
      <c r="F145" s="5">
        <v>35000000</v>
      </c>
      <c r="G145" s="2" t="s">
        <v>17</v>
      </c>
      <c r="H145" s="2">
        <v>2</v>
      </c>
      <c r="I145" s="11">
        <v>5</v>
      </c>
      <c r="J145" s="2">
        <v>2</v>
      </c>
      <c r="K145" s="2">
        <v>28</v>
      </c>
      <c r="L145" s="11" t="str">
        <f>"Priority "&amp;Table911121314[[#This Row],[Clean Priority]]&amp;"/Postion "&amp;Table911121314[[#This Row],[Position]]</f>
        <v>Priority 2/Postion 28</v>
      </c>
      <c r="M145" s="11">
        <v>143</v>
      </c>
    </row>
    <row r="146" spans="1:13" x14ac:dyDescent="0.25">
      <c r="A146" s="9">
        <v>92</v>
      </c>
      <c r="B146" s="2" t="s">
        <v>103</v>
      </c>
      <c r="C146" s="2" t="s">
        <v>104</v>
      </c>
      <c r="D146" s="2" t="s">
        <v>105</v>
      </c>
      <c r="E146" s="2" t="s">
        <v>77</v>
      </c>
      <c r="F146" s="5">
        <v>50000000</v>
      </c>
      <c r="G146" s="2" t="s">
        <v>67</v>
      </c>
      <c r="H146" s="2">
        <v>2</v>
      </c>
      <c r="I146" s="11">
        <v>5</v>
      </c>
      <c r="J146" s="2">
        <v>2</v>
      </c>
      <c r="K146" s="2">
        <v>29</v>
      </c>
      <c r="L146" s="11" t="str">
        <f>"Priority "&amp;Table911121314[[#This Row],[Clean Priority]]&amp;"/Postion "&amp;Table911121314[[#This Row],[Position]]</f>
        <v>Priority 2/Postion 29</v>
      </c>
      <c r="M146" s="11">
        <v>144</v>
      </c>
    </row>
    <row r="147" spans="1:13" x14ac:dyDescent="0.25">
      <c r="A147" s="9">
        <v>94</v>
      </c>
      <c r="B147" s="2" t="s">
        <v>451</v>
      </c>
      <c r="C147" s="2" t="s">
        <v>201</v>
      </c>
      <c r="D147" s="2" t="s">
        <v>452</v>
      </c>
      <c r="E147" s="2" t="s">
        <v>453</v>
      </c>
      <c r="F147" s="5">
        <v>22000000</v>
      </c>
      <c r="G147" s="2" t="s">
        <v>112</v>
      </c>
      <c r="H147" s="2">
        <v>2</v>
      </c>
      <c r="I147" s="11">
        <v>5</v>
      </c>
      <c r="J147" s="2">
        <v>2</v>
      </c>
      <c r="K147" s="2">
        <v>30</v>
      </c>
      <c r="L147" s="11" t="str">
        <f>"Priority "&amp;Table911121314[[#This Row],[Clean Priority]]&amp;"/Postion "&amp;Table911121314[[#This Row],[Position]]</f>
        <v>Priority 2/Postion 30</v>
      </c>
      <c r="M147" s="11">
        <v>145</v>
      </c>
    </row>
    <row r="148" spans="1:13" x14ac:dyDescent="0.25">
      <c r="A148" s="9">
        <v>96</v>
      </c>
      <c r="B148" s="2" t="s">
        <v>87</v>
      </c>
      <c r="C148" s="2" t="s">
        <v>72</v>
      </c>
      <c r="D148" s="2" t="s">
        <v>88</v>
      </c>
      <c r="E148" s="2" t="s">
        <v>77</v>
      </c>
      <c r="F148" s="5">
        <v>38000000</v>
      </c>
      <c r="G148" s="2" t="s">
        <v>67</v>
      </c>
      <c r="H148" s="2">
        <v>2</v>
      </c>
      <c r="I148" s="11">
        <v>4</v>
      </c>
      <c r="J148" s="2">
        <v>2</v>
      </c>
      <c r="K148" s="2">
        <v>31</v>
      </c>
      <c r="L148" s="11" t="str">
        <f>"Priority "&amp;Table911121314[[#This Row],[Clean Priority]]&amp;"/Postion "&amp;Table911121314[[#This Row],[Position]]</f>
        <v>Priority 2/Postion 31</v>
      </c>
      <c r="M148" s="11">
        <v>146</v>
      </c>
    </row>
    <row r="149" spans="1:13" x14ac:dyDescent="0.25">
      <c r="A149" s="9">
        <v>99</v>
      </c>
      <c r="B149" s="2" t="s">
        <v>249</v>
      </c>
      <c r="C149" s="2" t="s">
        <v>183</v>
      </c>
      <c r="D149" s="2" t="s">
        <v>250</v>
      </c>
      <c r="E149" s="2" t="s">
        <v>185</v>
      </c>
      <c r="F149" s="5">
        <v>38000000</v>
      </c>
      <c r="G149" s="2" t="s">
        <v>35</v>
      </c>
      <c r="H149" s="2">
        <v>2</v>
      </c>
      <c r="I149" s="11">
        <v>5</v>
      </c>
      <c r="J149" s="2">
        <v>2</v>
      </c>
      <c r="K149" s="2">
        <v>32</v>
      </c>
      <c r="L149" s="11" t="str">
        <f>"Priority "&amp;Table911121314[[#This Row],[Clean Priority]]&amp;"/Postion "&amp;Table911121314[[#This Row],[Position]]</f>
        <v>Priority 2/Postion 32</v>
      </c>
      <c r="M149" s="11">
        <v>147</v>
      </c>
    </row>
    <row r="150" spans="1:13" x14ac:dyDescent="0.25">
      <c r="A150" s="10">
        <v>102</v>
      </c>
      <c r="B150" s="7" t="s">
        <v>505</v>
      </c>
      <c r="C150" s="7" t="s">
        <v>46</v>
      </c>
      <c r="D150" s="7" t="s">
        <v>548</v>
      </c>
      <c r="E150" s="7" t="s">
        <v>58</v>
      </c>
      <c r="F150" s="8">
        <v>33000000</v>
      </c>
      <c r="G150" s="7" t="s">
        <v>35</v>
      </c>
      <c r="H150" s="7">
        <v>2</v>
      </c>
      <c r="I150" s="12">
        <v>4</v>
      </c>
      <c r="J150" s="7">
        <v>2</v>
      </c>
      <c r="K150" s="7">
        <v>33</v>
      </c>
      <c r="L150" s="12" t="str">
        <f>"Priority "&amp;Table911121314[[#This Row],[Clean Priority]]&amp;"/Postion "&amp;Table911121314[[#This Row],[Position]]</f>
        <v>Priority 2/Postion 33</v>
      </c>
      <c r="M150" s="12">
        <v>148</v>
      </c>
    </row>
    <row r="151" spans="1:13" x14ac:dyDescent="0.25">
      <c r="A151" s="9">
        <v>105</v>
      </c>
      <c r="B151" s="2" t="s">
        <v>503</v>
      </c>
      <c r="C151" s="2" t="s">
        <v>96</v>
      </c>
      <c r="D151" s="2" t="s">
        <v>504</v>
      </c>
      <c r="E151" s="2" t="s">
        <v>53</v>
      </c>
      <c r="F151" s="5">
        <v>40000000</v>
      </c>
      <c r="G151" s="2" t="s">
        <v>17</v>
      </c>
      <c r="H151" s="2">
        <v>2</v>
      </c>
      <c r="I151" s="11">
        <v>5</v>
      </c>
      <c r="J151" s="2">
        <v>2</v>
      </c>
      <c r="K151" s="2">
        <v>34</v>
      </c>
      <c r="L151" s="11" t="str">
        <f>"Priority "&amp;Table911121314[[#This Row],[Clean Priority]]&amp;"/Postion "&amp;Table911121314[[#This Row],[Position]]</f>
        <v>Priority 2/Postion 34</v>
      </c>
      <c r="M151" s="11">
        <v>149</v>
      </c>
    </row>
    <row r="152" spans="1:13" x14ac:dyDescent="0.25">
      <c r="A152" s="9">
        <v>109</v>
      </c>
      <c r="B152" s="2" t="s">
        <v>468</v>
      </c>
      <c r="C152" s="2" t="s">
        <v>96</v>
      </c>
      <c r="D152" s="2" t="s">
        <v>469</v>
      </c>
      <c r="E152" s="2" t="s">
        <v>470</v>
      </c>
      <c r="F152" s="5">
        <v>37000000</v>
      </c>
      <c r="G152" s="2" t="s">
        <v>17</v>
      </c>
      <c r="H152" s="2">
        <v>2</v>
      </c>
      <c r="I152" s="11">
        <v>5</v>
      </c>
      <c r="J152" s="2">
        <v>2</v>
      </c>
      <c r="K152" s="2">
        <v>35</v>
      </c>
      <c r="L152" s="11" t="str">
        <f>"Priority "&amp;Table911121314[[#This Row],[Clean Priority]]&amp;"/Postion "&amp;Table911121314[[#This Row],[Position]]</f>
        <v>Priority 2/Postion 35</v>
      </c>
      <c r="M152" s="11">
        <v>150</v>
      </c>
    </row>
    <row r="153" spans="1:13" x14ac:dyDescent="0.25">
      <c r="A153" s="9">
        <v>125</v>
      </c>
      <c r="B153" s="2" t="s">
        <v>424</v>
      </c>
      <c r="C153" s="2" t="s">
        <v>425</v>
      </c>
      <c r="D153" s="2" t="s">
        <v>426</v>
      </c>
      <c r="E153" s="2" t="s">
        <v>193</v>
      </c>
      <c r="F153" s="5">
        <v>30000000</v>
      </c>
      <c r="G153" s="2" t="s">
        <v>67</v>
      </c>
      <c r="H153" s="2">
        <v>2</v>
      </c>
      <c r="I153" s="11">
        <v>5</v>
      </c>
      <c r="J153" s="2">
        <v>2</v>
      </c>
      <c r="K153" s="2">
        <v>36</v>
      </c>
      <c r="L153" s="11" t="str">
        <f>"Priority "&amp;Table911121314[[#This Row],[Clean Priority]]&amp;"/Postion "&amp;Table911121314[[#This Row],[Position]]</f>
        <v>Priority 2/Postion 36</v>
      </c>
      <c r="M153" s="11">
        <v>151</v>
      </c>
    </row>
    <row r="154" spans="1:13" x14ac:dyDescent="0.25">
      <c r="A154" s="10">
        <v>131</v>
      </c>
      <c r="B154" s="7" t="s">
        <v>228</v>
      </c>
      <c r="C154" s="7" t="s">
        <v>46</v>
      </c>
      <c r="D154" s="7" t="s">
        <v>533</v>
      </c>
      <c r="E154" s="7" t="s">
        <v>53</v>
      </c>
      <c r="F154" s="8">
        <v>15000000</v>
      </c>
      <c r="G154" s="7" t="s">
        <v>17</v>
      </c>
      <c r="H154" s="7">
        <v>2</v>
      </c>
      <c r="I154" s="12">
        <v>4</v>
      </c>
      <c r="J154" s="7">
        <v>2</v>
      </c>
      <c r="K154" s="7">
        <v>37</v>
      </c>
      <c r="L154" s="12" t="str">
        <f>"Priority "&amp;Table911121314[[#This Row],[Clean Priority]]&amp;"/Postion "&amp;Table911121314[[#This Row],[Position]]</f>
        <v>Priority 2/Postion 37</v>
      </c>
      <c r="M154" s="12">
        <v>152</v>
      </c>
    </row>
    <row r="155" spans="1:13" x14ac:dyDescent="0.25">
      <c r="A155" s="9">
        <v>134</v>
      </c>
      <c r="B155" s="2" t="s">
        <v>446</v>
      </c>
      <c r="C155" s="2" t="s">
        <v>447</v>
      </c>
      <c r="D155" s="2" t="s">
        <v>448</v>
      </c>
      <c r="E155" s="2" t="s">
        <v>77</v>
      </c>
      <c r="F155" s="5">
        <v>40000000</v>
      </c>
      <c r="G155" s="2" t="s">
        <v>67</v>
      </c>
      <c r="H155" s="2">
        <v>2</v>
      </c>
      <c r="I155" s="11">
        <v>5</v>
      </c>
      <c r="J155" s="2">
        <v>2</v>
      </c>
      <c r="K155" s="2">
        <v>38</v>
      </c>
      <c r="L155" s="11" t="str">
        <f>"Priority "&amp;Table911121314[[#This Row],[Clean Priority]]&amp;"/Postion "&amp;Table911121314[[#This Row],[Position]]</f>
        <v>Priority 2/Postion 38</v>
      </c>
      <c r="M155" s="11">
        <v>153</v>
      </c>
    </row>
    <row r="156" spans="1:13" x14ac:dyDescent="0.25">
      <c r="A156" s="9">
        <v>143</v>
      </c>
      <c r="B156" s="2" t="s">
        <v>344</v>
      </c>
      <c r="C156" s="2" t="s">
        <v>51</v>
      </c>
      <c r="D156" s="2" t="s">
        <v>345</v>
      </c>
      <c r="E156" s="2" t="s">
        <v>53</v>
      </c>
      <c r="F156" s="5">
        <v>35000000</v>
      </c>
      <c r="G156" s="2" t="s">
        <v>17</v>
      </c>
      <c r="H156" s="2">
        <v>2</v>
      </c>
      <c r="I156" s="11">
        <v>4</v>
      </c>
      <c r="J156" s="2">
        <v>2</v>
      </c>
      <c r="K156" s="2">
        <v>39</v>
      </c>
      <c r="L156" s="11" t="str">
        <f>"Priority "&amp;Table911121314[[#This Row],[Clean Priority]]&amp;"/Postion "&amp;Table911121314[[#This Row],[Position]]</f>
        <v>Priority 2/Postion 39</v>
      </c>
      <c r="M156" s="11">
        <v>154</v>
      </c>
    </row>
    <row r="157" spans="1:13" x14ac:dyDescent="0.25">
      <c r="A157" s="9">
        <v>145</v>
      </c>
      <c r="B157" s="2" t="s">
        <v>23</v>
      </c>
      <c r="C157" s="2" t="s">
        <v>14</v>
      </c>
      <c r="D157" s="2" t="s">
        <v>24</v>
      </c>
      <c r="E157" s="2" t="s">
        <v>25</v>
      </c>
      <c r="F157" s="5">
        <v>22500000</v>
      </c>
      <c r="G157" s="2" t="s">
        <v>17</v>
      </c>
      <c r="H157" s="2">
        <v>2</v>
      </c>
      <c r="I157" s="11">
        <v>4</v>
      </c>
      <c r="J157" s="2">
        <v>2</v>
      </c>
      <c r="K157" s="2">
        <v>40</v>
      </c>
      <c r="L157" s="11" t="str">
        <f>"Priority "&amp;Table911121314[[#This Row],[Clean Priority]]&amp;"/Postion "&amp;Table911121314[[#This Row],[Position]]</f>
        <v>Priority 2/Postion 40</v>
      </c>
      <c r="M157" s="11">
        <v>155</v>
      </c>
    </row>
    <row r="158" spans="1:13" x14ac:dyDescent="0.25">
      <c r="A158" s="9">
        <v>147</v>
      </c>
      <c r="B158" s="2" t="s">
        <v>369</v>
      </c>
      <c r="C158" s="2" t="s">
        <v>314</v>
      </c>
      <c r="D158" s="2" t="s">
        <v>370</v>
      </c>
      <c r="E158" s="2" t="s">
        <v>316</v>
      </c>
      <c r="F158" s="5">
        <v>22000000</v>
      </c>
      <c r="G158" s="2" t="s">
        <v>243</v>
      </c>
      <c r="H158" s="2">
        <v>2</v>
      </c>
      <c r="I158" s="11">
        <v>4</v>
      </c>
      <c r="J158" s="2">
        <v>2</v>
      </c>
      <c r="K158" s="2">
        <v>41</v>
      </c>
      <c r="L158" s="11" t="str">
        <f>"Priority "&amp;Table911121314[[#This Row],[Clean Priority]]&amp;"/Postion "&amp;Table911121314[[#This Row],[Position]]</f>
        <v>Priority 2/Postion 41</v>
      </c>
      <c r="M158" s="11">
        <v>156</v>
      </c>
    </row>
    <row r="159" spans="1:13" x14ac:dyDescent="0.25">
      <c r="A159" s="23">
        <v>157</v>
      </c>
      <c r="B159" s="24" t="s">
        <v>371</v>
      </c>
      <c r="C159" s="24" t="s">
        <v>372</v>
      </c>
      <c r="D159" s="24" t="s">
        <v>373</v>
      </c>
      <c r="E159" s="24" t="s">
        <v>374</v>
      </c>
      <c r="F159" s="25">
        <v>100000000</v>
      </c>
      <c r="G159" s="24" t="s">
        <v>40</v>
      </c>
      <c r="H159" s="24" t="s">
        <v>40</v>
      </c>
      <c r="I159" s="26">
        <v>5</v>
      </c>
      <c r="J159" s="24" t="s">
        <v>40</v>
      </c>
      <c r="K159" s="24">
        <v>9</v>
      </c>
      <c r="L159" s="26" t="str">
        <f>"Priority "&amp;Table911121314[[#This Row],[Clean Priority]]&amp;"/Postion "&amp;Table911121314[[#This Row],[Position]]</f>
        <v>Priority N/A/Postion 9</v>
      </c>
      <c r="M159" s="26">
        <v>157</v>
      </c>
    </row>
    <row r="160" spans="1:13" x14ac:dyDescent="0.25">
      <c r="A160" s="10">
        <v>148</v>
      </c>
      <c r="B160" s="7" t="s">
        <v>444</v>
      </c>
      <c r="C160" s="7" t="s">
        <v>46</v>
      </c>
      <c r="D160" s="7" t="s">
        <v>545</v>
      </c>
      <c r="E160" s="7" t="s">
        <v>445</v>
      </c>
      <c r="F160" s="8">
        <v>26000000</v>
      </c>
      <c r="G160" s="7" t="s">
        <v>35</v>
      </c>
      <c r="H160" s="7">
        <v>2</v>
      </c>
      <c r="I160" s="12">
        <v>4</v>
      </c>
      <c r="J160" s="7">
        <v>2</v>
      </c>
      <c r="K160" s="7">
        <v>42</v>
      </c>
      <c r="L160" s="12" t="str">
        <f>"Priority "&amp;Table911121314[[#This Row],[Clean Priority]]&amp;"/Postion "&amp;Table911121314[[#This Row],[Position]]</f>
        <v>Priority 2/Postion 42</v>
      </c>
      <c r="M160" s="12">
        <v>158</v>
      </c>
    </row>
    <row r="161" spans="1:13" x14ac:dyDescent="0.25">
      <c r="A161" s="9">
        <v>156</v>
      </c>
      <c r="B161" s="2" t="s">
        <v>132</v>
      </c>
      <c r="C161" s="2" t="s">
        <v>133</v>
      </c>
      <c r="D161" s="2" t="s">
        <v>134</v>
      </c>
      <c r="E161" s="2" t="s">
        <v>135</v>
      </c>
      <c r="F161" s="5">
        <v>5000000</v>
      </c>
      <c r="G161" s="2" t="s">
        <v>35</v>
      </c>
      <c r="H161" s="2">
        <v>2</v>
      </c>
      <c r="I161" s="11">
        <v>5</v>
      </c>
      <c r="J161" s="2">
        <v>2</v>
      </c>
      <c r="K161" s="2">
        <v>43</v>
      </c>
      <c r="L161" s="11" t="str">
        <f>"Priority "&amp;Table911121314[[#This Row],[Clean Priority]]&amp;"/Postion "&amp;Table911121314[[#This Row],[Position]]</f>
        <v>Priority 2/Postion 43</v>
      </c>
      <c r="M161" s="11">
        <v>159</v>
      </c>
    </row>
    <row r="162" spans="1:13" x14ac:dyDescent="0.25">
      <c r="A162" s="9">
        <v>159</v>
      </c>
      <c r="B162" s="2" t="s">
        <v>489</v>
      </c>
      <c r="C162" s="2" t="s">
        <v>435</v>
      </c>
      <c r="D162" s="2" t="s">
        <v>490</v>
      </c>
      <c r="E162" s="2" t="s">
        <v>77</v>
      </c>
      <c r="F162" s="5">
        <v>33000000</v>
      </c>
      <c r="G162" s="2" t="s">
        <v>67</v>
      </c>
      <c r="H162" s="2">
        <v>2</v>
      </c>
      <c r="I162" s="11">
        <v>4</v>
      </c>
      <c r="J162" s="2">
        <v>2</v>
      </c>
      <c r="K162" s="2">
        <v>44</v>
      </c>
      <c r="L162" s="11" t="str">
        <f>"Priority "&amp;Table911121314[[#This Row],[Clean Priority]]&amp;"/Postion "&amp;Table911121314[[#This Row],[Position]]</f>
        <v>Priority 2/Postion 44</v>
      </c>
      <c r="M162" s="11">
        <v>160</v>
      </c>
    </row>
    <row r="163" spans="1:13" x14ac:dyDescent="0.25">
      <c r="A163" s="10">
        <v>162</v>
      </c>
      <c r="B163" s="7" t="s">
        <v>229</v>
      </c>
      <c r="C163" s="7" t="s">
        <v>46</v>
      </c>
      <c r="D163" s="7" t="s">
        <v>534</v>
      </c>
      <c r="E163" s="7" t="s">
        <v>230</v>
      </c>
      <c r="F163" s="8">
        <v>16730000</v>
      </c>
      <c r="G163" s="7" t="s">
        <v>102</v>
      </c>
      <c r="H163" s="7">
        <v>2</v>
      </c>
      <c r="I163" s="12">
        <v>4</v>
      </c>
      <c r="J163" s="7">
        <v>2</v>
      </c>
      <c r="K163" s="7">
        <v>45</v>
      </c>
      <c r="L163" s="12" t="str">
        <f>"Priority "&amp;Table911121314[[#This Row],[Clean Priority]]&amp;"/Postion "&amp;Table911121314[[#This Row],[Position]]</f>
        <v>Priority 2/Postion 45</v>
      </c>
      <c r="M163" s="12">
        <v>161</v>
      </c>
    </row>
    <row r="164" spans="1:13" ht="17.25" x14ac:dyDescent="0.25">
      <c r="A164" s="9">
        <v>164</v>
      </c>
      <c r="B164" s="2" t="s">
        <v>463</v>
      </c>
      <c r="C164" s="2" t="s">
        <v>384</v>
      </c>
      <c r="D164" s="2" t="s">
        <v>464</v>
      </c>
      <c r="E164" s="2" t="s">
        <v>465</v>
      </c>
      <c r="F164" s="5">
        <v>52000000</v>
      </c>
      <c r="G164" s="2" t="s">
        <v>35</v>
      </c>
      <c r="H164" s="2">
        <v>2</v>
      </c>
      <c r="I164" s="11">
        <v>4</v>
      </c>
      <c r="J164" s="2">
        <v>2</v>
      </c>
      <c r="K164" s="2">
        <v>46</v>
      </c>
      <c r="L164" s="11" t="str">
        <f>"Priority "&amp;Table911121314[[#This Row],[Clean Priority]]&amp;"/Postion "&amp;Table911121314[[#This Row],[Position]]</f>
        <v>Priority 2/Postion 46</v>
      </c>
      <c r="M164" s="11">
        <v>162</v>
      </c>
    </row>
    <row r="165" spans="1:13" x14ac:dyDescent="0.25">
      <c r="A165" s="10">
        <v>168</v>
      </c>
      <c r="B165" s="7" t="s">
        <v>341</v>
      </c>
      <c r="C165" s="7" t="s">
        <v>46</v>
      </c>
      <c r="D165" s="7" t="s">
        <v>541</v>
      </c>
      <c r="E165" s="7" t="s">
        <v>58</v>
      </c>
      <c r="F165" s="8">
        <v>40000000</v>
      </c>
      <c r="G165" s="7" t="s">
        <v>35</v>
      </c>
      <c r="H165" s="7">
        <v>2</v>
      </c>
      <c r="I165" s="12">
        <v>4</v>
      </c>
      <c r="J165" s="7">
        <v>2</v>
      </c>
      <c r="K165" s="7">
        <v>47</v>
      </c>
      <c r="L165" s="12" t="str">
        <f>"Priority "&amp;Table911121314[[#This Row],[Clean Priority]]&amp;"/Postion "&amp;Table911121314[[#This Row],[Position]]</f>
        <v>Priority 2/Postion 47</v>
      </c>
      <c r="M165" s="12">
        <v>163</v>
      </c>
    </row>
    <row r="166" spans="1:13" x14ac:dyDescent="0.25">
      <c r="A166" s="10">
        <v>169</v>
      </c>
      <c r="B166" s="7" t="s">
        <v>231</v>
      </c>
      <c r="C166" s="7" t="s">
        <v>46</v>
      </c>
      <c r="D166" s="7" t="s">
        <v>535</v>
      </c>
      <c r="E166" s="7" t="s">
        <v>232</v>
      </c>
      <c r="F166" s="8">
        <v>13730000</v>
      </c>
      <c r="G166" s="7" t="s">
        <v>233</v>
      </c>
      <c r="H166" s="7">
        <v>2</v>
      </c>
      <c r="I166" s="12">
        <v>4</v>
      </c>
      <c r="J166" s="7">
        <v>2</v>
      </c>
      <c r="K166" s="7">
        <v>48</v>
      </c>
      <c r="L166" s="12" t="str">
        <f>"Priority "&amp;Table911121314[[#This Row],[Clean Priority]]&amp;"/Postion "&amp;Table911121314[[#This Row],[Position]]</f>
        <v>Priority 2/Postion 48</v>
      </c>
      <c r="M166" s="12">
        <v>164</v>
      </c>
    </row>
    <row r="167" spans="1:13" x14ac:dyDescent="0.25">
      <c r="A167" s="9">
        <v>170</v>
      </c>
      <c r="B167" s="2" t="s">
        <v>123</v>
      </c>
      <c r="C167" s="2" t="s">
        <v>96</v>
      </c>
      <c r="D167" s="2" t="s">
        <v>124</v>
      </c>
      <c r="E167" s="2" t="s">
        <v>94</v>
      </c>
      <c r="F167" s="5">
        <v>27000000</v>
      </c>
      <c r="G167" s="2" t="s">
        <v>17</v>
      </c>
      <c r="H167" s="2">
        <v>2</v>
      </c>
      <c r="I167" s="11">
        <v>5</v>
      </c>
      <c r="J167" s="2">
        <v>2</v>
      </c>
      <c r="K167" s="2">
        <v>49</v>
      </c>
      <c r="L167" s="11" t="str">
        <f>"Priority "&amp;Table911121314[[#This Row],[Clean Priority]]&amp;"/Postion "&amp;Table911121314[[#This Row],[Position]]</f>
        <v>Priority 2/Postion 49</v>
      </c>
      <c r="M167" s="11">
        <v>165</v>
      </c>
    </row>
    <row r="168" spans="1:13" x14ac:dyDescent="0.25">
      <c r="A168" s="9">
        <v>175</v>
      </c>
      <c r="B168" s="2" t="s">
        <v>383</v>
      </c>
      <c r="C168" s="2" t="s">
        <v>384</v>
      </c>
      <c r="D168" s="2" t="s">
        <v>385</v>
      </c>
      <c r="E168" s="2" t="s">
        <v>58</v>
      </c>
      <c r="F168" s="5">
        <v>50000000</v>
      </c>
      <c r="G168" s="2" t="s">
        <v>35</v>
      </c>
      <c r="H168" s="2">
        <v>2</v>
      </c>
      <c r="I168" s="11">
        <v>4</v>
      </c>
      <c r="J168" s="2">
        <v>2</v>
      </c>
      <c r="K168" s="2">
        <v>50</v>
      </c>
      <c r="L168" s="11" t="str">
        <f>"Priority "&amp;Table911121314[[#This Row],[Clean Priority]]&amp;"/Postion "&amp;Table911121314[[#This Row],[Position]]</f>
        <v>Priority 2/Postion 50</v>
      </c>
      <c r="M168" s="11">
        <v>166</v>
      </c>
    </row>
    <row r="169" spans="1:13" x14ac:dyDescent="0.25">
      <c r="A169" s="9">
        <v>178</v>
      </c>
      <c r="B169" s="2" t="s">
        <v>346</v>
      </c>
      <c r="C169" s="2" t="s">
        <v>51</v>
      </c>
      <c r="D169" s="2" t="s">
        <v>347</v>
      </c>
      <c r="E169" s="2" t="s">
        <v>53</v>
      </c>
      <c r="F169" s="5">
        <v>30000000</v>
      </c>
      <c r="G169" s="2" t="s">
        <v>17</v>
      </c>
      <c r="H169" s="2">
        <v>2</v>
      </c>
      <c r="I169" s="11">
        <v>4</v>
      </c>
      <c r="J169" s="2">
        <v>2</v>
      </c>
      <c r="K169" s="2">
        <v>51</v>
      </c>
      <c r="L169" s="11" t="str">
        <f>"Priority "&amp;Table911121314[[#This Row],[Clean Priority]]&amp;"/Postion "&amp;Table911121314[[#This Row],[Position]]</f>
        <v>Priority 2/Postion 51</v>
      </c>
      <c r="M169" s="11">
        <v>167</v>
      </c>
    </row>
    <row r="170" spans="1:13" x14ac:dyDescent="0.25">
      <c r="A170" s="10">
        <v>180</v>
      </c>
      <c r="B170" s="7" t="s">
        <v>271</v>
      </c>
      <c r="C170" s="7" t="s">
        <v>46</v>
      </c>
      <c r="D170" s="7" t="s">
        <v>536</v>
      </c>
      <c r="E170" s="7" t="s">
        <v>272</v>
      </c>
      <c r="F170" s="8">
        <v>30000000</v>
      </c>
      <c r="G170" s="7" t="s">
        <v>35</v>
      </c>
      <c r="H170" s="7">
        <v>2</v>
      </c>
      <c r="I170" s="12">
        <v>4</v>
      </c>
      <c r="J170" s="7">
        <v>2</v>
      </c>
      <c r="K170" s="7">
        <v>52</v>
      </c>
      <c r="L170" s="12" t="str">
        <f>"Priority "&amp;Table911121314[[#This Row],[Clean Priority]]&amp;"/Postion "&amp;Table911121314[[#This Row],[Position]]</f>
        <v>Priority 2/Postion 52</v>
      </c>
      <c r="M170" s="12">
        <v>168</v>
      </c>
    </row>
    <row r="171" spans="1:13" x14ac:dyDescent="0.25">
      <c r="A171" s="9">
        <v>184</v>
      </c>
      <c r="B171" s="2" t="s">
        <v>434</v>
      </c>
      <c r="C171" s="2" t="s">
        <v>435</v>
      </c>
      <c r="D171" s="2" t="s">
        <v>436</v>
      </c>
      <c r="E171" s="2" t="s">
        <v>77</v>
      </c>
      <c r="F171" s="5">
        <v>50000000</v>
      </c>
      <c r="G171" s="2" t="s">
        <v>67</v>
      </c>
      <c r="H171" s="2">
        <v>2</v>
      </c>
      <c r="I171" s="11">
        <v>4</v>
      </c>
      <c r="J171" s="2">
        <v>2</v>
      </c>
      <c r="K171" s="2">
        <v>53</v>
      </c>
      <c r="L171" s="11" t="str">
        <f>"Priority "&amp;Table911121314[[#This Row],[Clean Priority]]&amp;"/Postion "&amp;Table911121314[[#This Row],[Position]]</f>
        <v>Priority 2/Postion 53</v>
      </c>
      <c r="M171" s="11">
        <v>169</v>
      </c>
    </row>
    <row r="172" spans="1:13" x14ac:dyDescent="0.25">
      <c r="A172" s="10">
        <v>186</v>
      </c>
      <c r="B172" s="7" t="s">
        <v>59</v>
      </c>
      <c r="C172" s="7" t="s">
        <v>46</v>
      </c>
      <c r="D172" s="7" t="s">
        <v>531</v>
      </c>
      <c r="E172" s="7" t="s">
        <v>58</v>
      </c>
      <c r="F172" s="8">
        <v>45000000</v>
      </c>
      <c r="G172" s="7" t="s">
        <v>35</v>
      </c>
      <c r="H172" s="7">
        <v>2</v>
      </c>
      <c r="I172" s="12">
        <v>4</v>
      </c>
      <c r="J172" s="7">
        <v>2</v>
      </c>
      <c r="K172" s="7">
        <v>54</v>
      </c>
      <c r="L172" s="12" t="str">
        <f>"Priority "&amp;Table911121314[[#This Row],[Clean Priority]]&amp;"/Postion "&amp;Table911121314[[#This Row],[Position]]</f>
        <v>Priority 2/Postion 54</v>
      </c>
      <c r="M172" s="12">
        <v>170</v>
      </c>
    </row>
    <row r="173" spans="1:13" x14ac:dyDescent="0.25">
      <c r="A173" s="9">
        <v>188</v>
      </c>
      <c r="B173" s="2" t="s">
        <v>422</v>
      </c>
      <c r="C173" s="2" t="s">
        <v>416</v>
      </c>
      <c r="D173" s="2" t="s">
        <v>423</v>
      </c>
      <c r="E173" s="2" t="s">
        <v>101</v>
      </c>
      <c r="F173" s="5">
        <v>20600000</v>
      </c>
      <c r="G173" s="2" t="s">
        <v>102</v>
      </c>
      <c r="H173" s="2">
        <v>2</v>
      </c>
      <c r="I173" s="11">
        <v>4</v>
      </c>
      <c r="J173" s="2">
        <v>2</v>
      </c>
      <c r="K173" s="2">
        <v>55</v>
      </c>
      <c r="L173" s="11" t="str">
        <f>"Priority "&amp;Table911121314[[#This Row],[Clean Priority]]&amp;"/Postion "&amp;Table911121314[[#This Row],[Position]]</f>
        <v>Priority 2/Postion 55</v>
      </c>
      <c r="M173" s="11">
        <v>171</v>
      </c>
    </row>
    <row r="174" spans="1:13" x14ac:dyDescent="0.25">
      <c r="A174" s="10">
        <v>190</v>
      </c>
      <c r="B174" s="7" t="s">
        <v>57</v>
      </c>
      <c r="C174" s="7" t="s">
        <v>46</v>
      </c>
      <c r="D174" s="7" t="s">
        <v>530</v>
      </c>
      <c r="E174" s="7" t="s">
        <v>58</v>
      </c>
      <c r="F174" s="8">
        <v>50000000</v>
      </c>
      <c r="G174" s="7" t="s">
        <v>35</v>
      </c>
      <c r="H174" s="7">
        <v>2</v>
      </c>
      <c r="I174" s="12">
        <v>4</v>
      </c>
      <c r="J174" s="7">
        <v>2</v>
      </c>
      <c r="K174" s="7">
        <v>56</v>
      </c>
      <c r="L174" s="12" t="str">
        <f>"Priority "&amp;Table911121314[[#This Row],[Clean Priority]]&amp;"/Postion "&amp;Table911121314[[#This Row],[Position]]</f>
        <v>Priority 2/Postion 56</v>
      </c>
      <c r="M174" s="12">
        <v>172</v>
      </c>
    </row>
    <row r="175" spans="1:13" x14ac:dyDescent="0.25">
      <c r="A175" s="9">
        <v>12</v>
      </c>
      <c r="B175" s="2" t="s">
        <v>121</v>
      </c>
      <c r="C175" s="2" t="s">
        <v>96</v>
      </c>
      <c r="D175" s="2" t="s">
        <v>122</v>
      </c>
      <c r="E175" s="2" t="s">
        <v>120</v>
      </c>
      <c r="F175" s="5">
        <v>50000000</v>
      </c>
      <c r="G175" s="2" t="s">
        <v>17</v>
      </c>
      <c r="H175" s="2">
        <v>3</v>
      </c>
      <c r="I175" s="11">
        <v>5</v>
      </c>
      <c r="J175" s="2">
        <v>3</v>
      </c>
      <c r="K175" s="2">
        <v>1</v>
      </c>
      <c r="L175" s="11" t="str">
        <f>"Priority "&amp;Table911121314[[#This Row],[Clean Priority]]&amp;"/Postion "&amp;Table911121314[[#This Row],[Position]]</f>
        <v>Priority 3/Postion 1</v>
      </c>
      <c r="M175" s="11">
        <v>173</v>
      </c>
    </row>
    <row r="176" spans="1:13" x14ac:dyDescent="0.25">
      <c r="A176" s="9">
        <v>13</v>
      </c>
      <c r="B176" s="2" t="s">
        <v>247</v>
      </c>
      <c r="C176" s="2" t="s">
        <v>169</v>
      </c>
      <c r="D176" s="2" t="s">
        <v>248</v>
      </c>
      <c r="E176" s="2" t="s">
        <v>171</v>
      </c>
      <c r="F176" s="5">
        <v>20000000</v>
      </c>
      <c r="G176" s="2" t="s">
        <v>172</v>
      </c>
      <c r="H176" s="2">
        <v>3</v>
      </c>
      <c r="I176" s="11">
        <v>4</v>
      </c>
      <c r="J176" s="2">
        <v>3</v>
      </c>
      <c r="K176" s="2">
        <v>2</v>
      </c>
      <c r="L176" s="11" t="str">
        <f>"Priority "&amp;Table911121314[[#This Row],[Clean Priority]]&amp;"/Postion "&amp;Table911121314[[#This Row],[Position]]</f>
        <v>Priority 3/Postion 2</v>
      </c>
      <c r="M176" s="11">
        <v>174</v>
      </c>
    </row>
    <row r="177" spans="1:13" x14ac:dyDescent="0.25">
      <c r="A177" s="9">
        <v>27</v>
      </c>
      <c r="B177" s="2" t="s">
        <v>212</v>
      </c>
      <c r="C177" s="2" t="s">
        <v>72</v>
      </c>
      <c r="D177" s="2" t="s">
        <v>213</v>
      </c>
      <c r="E177" s="2" t="s">
        <v>77</v>
      </c>
      <c r="F177" s="5">
        <v>20000000</v>
      </c>
      <c r="G177" s="2" t="s">
        <v>67</v>
      </c>
      <c r="H177" s="2">
        <v>3</v>
      </c>
      <c r="I177" s="11">
        <v>4</v>
      </c>
      <c r="J177" s="2">
        <v>3</v>
      </c>
      <c r="K177" s="2">
        <v>3</v>
      </c>
      <c r="L177" s="11" t="str">
        <f>"Priority "&amp;Table911121314[[#This Row],[Clean Priority]]&amp;"/Postion "&amp;Table911121314[[#This Row],[Position]]</f>
        <v>Priority 3/Postion 3</v>
      </c>
      <c r="M177" s="11">
        <v>175</v>
      </c>
    </row>
    <row r="178" spans="1:13" x14ac:dyDescent="0.25">
      <c r="A178" s="9">
        <v>31</v>
      </c>
      <c r="B178" s="2" t="s">
        <v>173</v>
      </c>
      <c r="C178" s="2" t="s">
        <v>174</v>
      </c>
      <c r="D178" s="2" t="s">
        <v>175</v>
      </c>
      <c r="E178" s="2" t="s">
        <v>176</v>
      </c>
      <c r="F178" s="5">
        <v>40000000</v>
      </c>
      <c r="G178" s="2" t="s">
        <v>102</v>
      </c>
      <c r="H178" s="2">
        <v>3</v>
      </c>
      <c r="I178" s="11">
        <v>5</v>
      </c>
      <c r="J178" s="2">
        <v>3</v>
      </c>
      <c r="K178" s="2">
        <v>4</v>
      </c>
      <c r="L178" s="11" t="str">
        <f>"Priority "&amp;Table911121314[[#This Row],[Clean Priority]]&amp;"/Postion "&amp;Table911121314[[#This Row],[Position]]</f>
        <v>Priority 3/Postion 4</v>
      </c>
      <c r="M178" s="11">
        <v>176</v>
      </c>
    </row>
    <row r="179" spans="1:13" x14ac:dyDescent="0.25">
      <c r="A179" s="9">
        <v>42</v>
      </c>
      <c r="B179" s="2" t="s">
        <v>518</v>
      </c>
      <c r="C179" s="2" t="s">
        <v>519</v>
      </c>
      <c r="D179" s="2" t="s">
        <v>520</v>
      </c>
      <c r="E179" s="2" t="s">
        <v>16</v>
      </c>
      <c r="F179" s="5">
        <v>10000000</v>
      </c>
      <c r="G179" s="2" t="s">
        <v>17</v>
      </c>
      <c r="H179" s="2">
        <v>3</v>
      </c>
      <c r="I179" s="11">
        <v>5</v>
      </c>
      <c r="J179" s="2">
        <v>3</v>
      </c>
      <c r="K179" s="2">
        <v>5</v>
      </c>
      <c r="L179" s="11" t="str">
        <f>"Priority "&amp;Table911121314[[#This Row],[Clean Priority]]&amp;"/Postion "&amp;Table911121314[[#This Row],[Position]]</f>
        <v>Priority 3/Postion 5</v>
      </c>
      <c r="M179" s="11">
        <v>177</v>
      </c>
    </row>
    <row r="180" spans="1:13" x14ac:dyDescent="0.25">
      <c r="A180" s="9">
        <v>54</v>
      </c>
      <c r="B180" s="2" t="s">
        <v>129</v>
      </c>
      <c r="C180" s="2" t="s">
        <v>109</v>
      </c>
      <c r="D180" s="2" t="s">
        <v>130</v>
      </c>
      <c r="E180" s="2" t="s">
        <v>131</v>
      </c>
      <c r="F180" s="5">
        <v>40000000</v>
      </c>
      <c r="G180" s="2" t="s">
        <v>112</v>
      </c>
      <c r="H180" s="2">
        <v>3</v>
      </c>
      <c r="I180" s="11">
        <v>5</v>
      </c>
      <c r="J180" s="2">
        <v>3</v>
      </c>
      <c r="K180" s="2">
        <v>6</v>
      </c>
      <c r="L180" s="11" t="str">
        <f>"Priority "&amp;Table911121314[[#This Row],[Clean Priority]]&amp;"/Postion "&amp;Table911121314[[#This Row],[Position]]</f>
        <v>Priority 3/Postion 6</v>
      </c>
      <c r="M180" s="11">
        <v>178</v>
      </c>
    </row>
    <row r="181" spans="1:13" x14ac:dyDescent="0.25">
      <c r="A181" s="9">
        <v>61</v>
      </c>
      <c r="B181" s="2" t="s">
        <v>203</v>
      </c>
      <c r="C181" s="2" t="s">
        <v>204</v>
      </c>
      <c r="D181" s="2" t="s">
        <v>205</v>
      </c>
      <c r="E181" s="2" t="s">
        <v>77</v>
      </c>
      <c r="F181" s="5">
        <v>29500000</v>
      </c>
      <c r="G181" s="2" t="s">
        <v>67</v>
      </c>
      <c r="H181" s="2">
        <v>3</v>
      </c>
      <c r="I181" s="11">
        <v>4</v>
      </c>
      <c r="J181" s="2">
        <v>3</v>
      </c>
      <c r="K181" s="2">
        <v>7</v>
      </c>
      <c r="L181" s="11" t="str">
        <f>"Priority "&amp;Table911121314[[#This Row],[Clean Priority]]&amp;"/Postion "&amp;Table911121314[[#This Row],[Position]]</f>
        <v>Priority 3/Postion 7</v>
      </c>
      <c r="M181" s="11">
        <v>179</v>
      </c>
    </row>
    <row r="182" spans="1:13" x14ac:dyDescent="0.25">
      <c r="A182" s="9">
        <v>84</v>
      </c>
      <c r="B182" s="2" t="s">
        <v>313</v>
      </c>
      <c r="C182" s="2" t="s">
        <v>314</v>
      </c>
      <c r="D182" s="2" t="s">
        <v>315</v>
      </c>
      <c r="E182" s="2" t="s">
        <v>316</v>
      </c>
      <c r="F182" s="5">
        <v>15000000</v>
      </c>
      <c r="G182" s="2" t="s">
        <v>243</v>
      </c>
      <c r="H182" s="2">
        <v>3</v>
      </c>
      <c r="I182" s="11">
        <v>4</v>
      </c>
      <c r="J182" s="2">
        <v>3</v>
      </c>
      <c r="K182" s="2">
        <v>8</v>
      </c>
      <c r="L182" s="11" t="str">
        <f>"Priority "&amp;Table911121314[[#This Row],[Clean Priority]]&amp;"/Postion "&amp;Table911121314[[#This Row],[Position]]</f>
        <v>Priority 3/Postion 8</v>
      </c>
      <c r="M182" s="11">
        <v>180</v>
      </c>
    </row>
    <row r="183" spans="1:13" x14ac:dyDescent="0.25">
      <c r="A183" s="9">
        <v>86</v>
      </c>
      <c r="B183" s="2" t="s">
        <v>363</v>
      </c>
      <c r="C183" s="2" t="s">
        <v>104</v>
      </c>
      <c r="D183" s="2" t="s">
        <v>364</v>
      </c>
      <c r="E183" s="2" t="s">
        <v>77</v>
      </c>
      <c r="F183" s="5">
        <v>40000000</v>
      </c>
      <c r="G183" s="2" t="s">
        <v>67</v>
      </c>
      <c r="H183" s="2">
        <v>3</v>
      </c>
      <c r="I183" s="11">
        <v>5</v>
      </c>
      <c r="J183" s="2">
        <v>3</v>
      </c>
      <c r="K183" s="2">
        <v>9</v>
      </c>
      <c r="L183" s="11" t="str">
        <f>"Priority "&amp;Table911121314[[#This Row],[Clean Priority]]&amp;"/Postion "&amp;Table911121314[[#This Row],[Position]]</f>
        <v>Priority 3/Postion 9</v>
      </c>
      <c r="M183" s="11">
        <v>181</v>
      </c>
    </row>
    <row r="184" spans="1:13" x14ac:dyDescent="0.25">
      <c r="A184" s="23">
        <v>182</v>
      </c>
      <c r="B184" s="24" t="s">
        <v>36</v>
      </c>
      <c r="C184" s="24" t="s">
        <v>37</v>
      </c>
      <c r="D184" s="24" t="s">
        <v>38</v>
      </c>
      <c r="E184" s="24" t="s">
        <v>39</v>
      </c>
      <c r="F184" s="25">
        <v>100000000</v>
      </c>
      <c r="G184" s="24" t="s">
        <v>40</v>
      </c>
      <c r="H184" s="24" t="s">
        <v>40</v>
      </c>
      <c r="I184" s="26">
        <v>5</v>
      </c>
      <c r="J184" s="24" t="s">
        <v>40</v>
      </c>
      <c r="K184" s="24">
        <v>10</v>
      </c>
      <c r="L184" s="26" t="str">
        <f>"Priority "&amp;Table911121314[[#This Row],[Clean Priority]]&amp;"/Postion "&amp;Table911121314[[#This Row],[Position]]</f>
        <v>Priority N/A/Postion 10</v>
      </c>
      <c r="M184" s="26">
        <v>182</v>
      </c>
    </row>
    <row r="185" spans="1:13" x14ac:dyDescent="0.25">
      <c r="A185" s="9">
        <v>118</v>
      </c>
      <c r="B185" s="2" t="s">
        <v>206</v>
      </c>
      <c r="C185" s="2" t="s">
        <v>204</v>
      </c>
      <c r="D185" s="2" t="s">
        <v>207</v>
      </c>
      <c r="E185" s="2" t="s">
        <v>77</v>
      </c>
      <c r="F185" s="5">
        <v>32500000</v>
      </c>
      <c r="G185" s="2" t="s">
        <v>67</v>
      </c>
      <c r="H185" s="2">
        <v>3</v>
      </c>
      <c r="I185" s="11">
        <v>4</v>
      </c>
      <c r="J185" s="2">
        <v>3</v>
      </c>
      <c r="K185" s="2">
        <v>10</v>
      </c>
      <c r="L185" s="11" t="str">
        <f>"Priority "&amp;Table911121314[[#This Row],[Clean Priority]]&amp;"/Postion "&amp;Table911121314[[#This Row],[Position]]</f>
        <v>Priority 3/Postion 10</v>
      </c>
      <c r="M185" s="11">
        <v>183</v>
      </c>
    </row>
    <row r="186" spans="1:13" ht="17.25" x14ac:dyDescent="0.25">
      <c r="A186" s="9">
        <v>121</v>
      </c>
      <c r="B186" s="2" t="s">
        <v>365</v>
      </c>
      <c r="C186" s="2" t="s">
        <v>366</v>
      </c>
      <c r="D186" s="2" t="s">
        <v>367</v>
      </c>
      <c r="E186" s="2" t="s">
        <v>368</v>
      </c>
      <c r="F186" s="5">
        <v>52000000</v>
      </c>
      <c r="G186" s="2" t="s">
        <v>35</v>
      </c>
      <c r="H186" s="2">
        <v>3</v>
      </c>
      <c r="I186" s="11">
        <v>5</v>
      </c>
      <c r="J186" s="2">
        <v>3</v>
      </c>
      <c r="K186" s="2">
        <v>11</v>
      </c>
      <c r="L186" s="11" t="str">
        <f>"Priority "&amp;Table911121314[[#This Row],[Clean Priority]]&amp;"/Postion "&amp;Table911121314[[#This Row],[Position]]</f>
        <v>Priority 3/Postion 11</v>
      </c>
      <c r="M186" s="11">
        <v>184</v>
      </c>
    </row>
    <row r="187" spans="1:13" x14ac:dyDescent="0.25">
      <c r="A187" s="9">
        <v>128</v>
      </c>
      <c r="B187" s="2" t="s">
        <v>118</v>
      </c>
      <c r="C187" s="2" t="s">
        <v>96</v>
      </c>
      <c r="D187" s="2" t="s">
        <v>119</v>
      </c>
      <c r="E187" s="2" t="s">
        <v>120</v>
      </c>
      <c r="F187" s="5">
        <v>50000000</v>
      </c>
      <c r="G187" s="2" t="s">
        <v>17</v>
      </c>
      <c r="H187" s="2">
        <v>3</v>
      </c>
      <c r="I187" s="11">
        <v>5</v>
      </c>
      <c r="J187" s="2">
        <v>3</v>
      </c>
      <c r="K187" s="2">
        <v>12</v>
      </c>
      <c r="L187" s="11" t="str">
        <f>"Priority "&amp;Table911121314[[#This Row],[Clean Priority]]&amp;"/Postion "&amp;Table911121314[[#This Row],[Position]]</f>
        <v>Priority 3/Postion 12</v>
      </c>
      <c r="M187" s="11">
        <v>185</v>
      </c>
    </row>
    <row r="188" spans="1:13" x14ac:dyDescent="0.25">
      <c r="A188" s="9">
        <v>135</v>
      </c>
      <c r="B188" s="2" t="s">
        <v>91</v>
      </c>
      <c r="C188" s="2" t="s">
        <v>92</v>
      </c>
      <c r="D188" s="2" t="s">
        <v>93</v>
      </c>
      <c r="E188" s="2" t="s">
        <v>94</v>
      </c>
      <c r="F188" s="5">
        <v>40000000</v>
      </c>
      <c r="G188" s="2" t="s">
        <v>17</v>
      </c>
      <c r="H188" s="2">
        <v>3</v>
      </c>
      <c r="I188" s="11">
        <v>5</v>
      </c>
      <c r="J188" s="2">
        <v>3</v>
      </c>
      <c r="K188" s="2">
        <v>13</v>
      </c>
      <c r="L188" s="11" t="str">
        <f>"Priority "&amp;Table911121314[[#This Row],[Clean Priority]]&amp;"/Postion "&amp;Table911121314[[#This Row],[Position]]</f>
        <v>Priority 3/Postion 13</v>
      </c>
      <c r="M188" s="11">
        <v>186</v>
      </c>
    </row>
    <row r="189" spans="1:13" x14ac:dyDescent="0.25">
      <c r="A189" s="9">
        <v>153</v>
      </c>
      <c r="B189" s="2" t="s">
        <v>198</v>
      </c>
      <c r="C189" s="2" t="s">
        <v>174</v>
      </c>
      <c r="D189" s="2" t="s">
        <v>199</v>
      </c>
      <c r="E189" s="2" t="s">
        <v>176</v>
      </c>
      <c r="F189" s="5">
        <v>50000000</v>
      </c>
      <c r="G189" s="2" t="s">
        <v>102</v>
      </c>
      <c r="H189" s="2">
        <v>3</v>
      </c>
      <c r="I189" s="11">
        <v>5</v>
      </c>
      <c r="J189" s="2">
        <v>3</v>
      </c>
      <c r="K189" s="2">
        <v>14</v>
      </c>
      <c r="L189" s="11" t="str">
        <f>"Priority "&amp;Table911121314[[#This Row],[Clean Priority]]&amp;"/Postion "&amp;Table911121314[[#This Row],[Position]]</f>
        <v>Priority 3/Postion 14</v>
      </c>
      <c r="M189" s="11">
        <v>187</v>
      </c>
    </row>
    <row r="190" spans="1:13" x14ac:dyDescent="0.25">
      <c r="A190" s="9">
        <v>155</v>
      </c>
      <c r="B190" s="2" t="s">
        <v>160</v>
      </c>
      <c r="C190" s="2" t="s">
        <v>161</v>
      </c>
      <c r="D190" s="2" t="s">
        <v>162</v>
      </c>
      <c r="E190" s="2" t="s">
        <v>101</v>
      </c>
      <c r="F190" s="5">
        <v>50000000</v>
      </c>
      <c r="G190" s="2" t="s">
        <v>102</v>
      </c>
      <c r="H190" s="2">
        <v>3</v>
      </c>
      <c r="I190" s="11">
        <v>4</v>
      </c>
      <c r="J190" s="2">
        <v>3</v>
      </c>
      <c r="K190" s="2">
        <v>15</v>
      </c>
      <c r="L190" s="11" t="str">
        <f>"Priority "&amp;Table911121314[[#This Row],[Clean Priority]]&amp;"/Postion "&amp;Table911121314[[#This Row],[Position]]</f>
        <v>Priority 3/Postion 15</v>
      </c>
      <c r="M190" s="11">
        <v>188</v>
      </c>
    </row>
    <row r="191" spans="1:13" x14ac:dyDescent="0.25">
      <c r="A191" s="9">
        <v>172</v>
      </c>
      <c r="B191" s="2" t="s">
        <v>196</v>
      </c>
      <c r="C191" s="2" t="s">
        <v>104</v>
      </c>
      <c r="D191" s="2" t="s">
        <v>197</v>
      </c>
      <c r="E191" s="2" t="s">
        <v>77</v>
      </c>
      <c r="F191" s="5">
        <v>50000000</v>
      </c>
      <c r="G191" s="2" t="s">
        <v>67</v>
      </c>
      <c r="H191" s="2">
        <v>3</v>
      </c>
      <c r="I191" s="11">
        <v>5</v>
      </c>
      <c r="J191" s="2">
        <v>3</v>
      </c>
      <c r="K191" s="2">
        <v>16</v>
      </c>
      <c r="L191" s="11" t="str">
        <f>"Priority "&amp;Table911121314[[#This Row],[Clean Priority]]&amp;"/Postion "&amp;Table911121314[[#This Row],[Position]]</f>
        <v>Priority 3/Postion 16</v>
      </c>
      <c r="M191" s="11">
        <v>189</v>
      </c>
    </row>
    <row r="192" spans="1:13" x14ac:dyDescent="0.25">
      <c r="A192" s="9">
        <v>179</v>
      </c>
      <c r="B192" s="2" t="s">
        <v>113</v>
      </c>
      <c r="C192" s="2" t="s">
        <v>104</v>
      </c>
      <c r="D192" s="2" t="s">
        <v>114</v>
      </c>
      <c r="E192" s="2" t="s">
        <v>77</v>
      </c>
      <c r="F192" s="5">
        <v>50000000</v>
      </c>
      <c r="G192" s="2" t="s">
        <v>67</v>
      </c>
      <c r="H192" s="2">
        <v>3</v>
      </c>
      <c r="I192" s="11">
        <v>5</v>
      </c>
      <c r="J192" s="2">
        <v>3</v>
      </c>
      <c r="K192" s="2">
        <v>17</v>
      </c>
      <c r="L192" s="11" t="str">
        <f>"Priority "&amp;Table911121314[[#This Row],[Clean Priority]]&amp;"/Postion "&amp;Table911121314[[#This Row],[Position]]</f>
        <v>Priority 3/Postion 17</v>
      </c>
      <c r="M192" s="11">
        <v>190</v>
      </c>
    </row>
    <row r="193" spans="1:13" x14ac:dyDescent="0.25">
      <c r="A193" s="61" t="s">
        <v>218</v>
      </c>
      <c r="B193" s="62" t="s">
        <v>219</v>
      </c>
      <c r="C193" s="62" t="s">
        <v>51</v>
      </c>
      <c r="D193" s="62" t="s">
        <v>220</v>
      </c>
      <c r="E193" s="62" t="s">
        <v>53</v>
      </c>
      <c r="F193" s="63">
        <v>50000000</v>
      </c>
      <c r="G193" s="62" t="s">
        <v>17</v>
      </c>
      <c r="H193" s="62">
        <v>2</v>
      </c>
      <c r="I193" s="64">
        <v>4</v>
      </c>
      <c r="J193" s="18"/>
      <c r="K193" s="2"/>
      <c r="L193" s="20"/>
      <c r="M193" s="60"/>
    </row>
    <row r="194" spans="1:13" x14ac:dyDescent="0.25">
      <c r="A194" s="17"/>
      <c r="B194" s="18"/>
      <c r="C194" s="18"/>
      <c r="D194" s="18"/>
      <c r="E194" s="18"/>
      <c r="F194" s="19">
        <f>SUM(Table911121314[Amount Requested])</f>
        <v>6620210000</v>
      </c>
      <c r="G194" s="18"/>
      <c r="H194" s="18"/>
      <c r="I194" s="20"/>
      <c r="J194" s="18"/>
      <c r="K194" s="18"/>
      <c r="L194" s="20"/>
      <c r="M194" s="6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 1</vt:lpstr>
      <vt:lpstr>Step 2a</vt:lpstr>
      <vt:lpstr>Step 2b</vt:lpstr>
      <vt:lpstr>Step 2c</vt:lpstr>
      <vt:lpstr>Step 3</vt:lpstr>
      <vt:lpstr>Step 4- Correcting TDHCA Order</vt:lpstr>
      <vt:lpstr>TDHCA Order Submitted 10.31.21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2021-09-28T13:51:36Z</dcterms:created>
  <dcterms:modified xsi:type="dcterms:W3CDTF">2021-11-09T16:29:50Z</dcterms:modified>
</cp:coreProperties>
</file>